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 activeTab="1"/>
  </bookViews>
  <sheets>
    <sheet name="Príjmy" sheetId="1" r:id="rId1"/>
    <sheet name="Výdavky" sheetId="2" r:id="rId2"/>
    <sheet name="Hárok3" sheetId="3" r:id="rId3"/>
  </sheets>
  <calcPr calcId="144525"/>
</workbook>
</file>

<file path=xl/calcChain.xml><?xml version="1.0" encoding="utf-8"?>
<calcChain xmlns="http://schemas.openxmlformats.org/spreadsheetml/2006/main">
  <c r="D75" i="2" l="1"/>
  <c r="J69" i="2" l="1"/>
  <c r="I69" i="2"/>
  <c r="H69" i="2"/>
  <c r="G69" i="2"/>
  <c r="F69" i="2"/>
  <c r="E69" i="2"/>
  <c r="D69" i="2"/>
  <c r="J59" i="2"/>
  <c r="I59" i="2"/>
  <c r="H59" i="2"/>
  <c r="G59" i="2"/>
  <c r="F59" i="2"/>
  <c r="E59" i="2"/>
  <c r="D59" i="2"/>
  <c r="J49" i="2"/>
  <c r="I49" i="2"/>
  <c r="J70" i="2" l="1"/>
  <c r="I70" i="2"/>
  <c r="H70" i="2"/>
  <c r="G70" i="2"/>
  <c r="F70" i="2"/>
  <c r="E70" i="2"/>
  <c r="D70" i="2"/>
  <c r="H49" i="2"/>
  <c r="G49" i="2" l="1"/>
  <c r="F49" i="2"/>
  <c r="E49" i="2"/>
  <c r="D49" i="2"/>
  <c r="J60" i="2" l="1"/>
  <c r="I60" i="2"/>
  <c r="H60" i="2"/>
  <c r="G60" i="2"/>
  <c r="F60" i="2"/>
  <c r="E60" i="2"/>
  <c r="D60" i="2"/>
  <c r="J74" i="2"/>
  <c r="I74" i="2"/>
  <c r="H74" i="2"/>
  <c r="G74" i="2"/>
  <c r="J41" i="1"/>
  <c r="I41" i="1"/>
  <c r="H41" i="1"/>
  <c r="G41" i="1"/>
  <c r="G16" i="1" l="1"/>
  <c r="F41" i="1"/>
  <c r="F16" i="1"/>
  <c r="F74" i="2"/>
  <c r="E74" i="2"/>
  <c r="D74" i="2"/>
  <c r="E37" i="2"/>
  <c r="E16" i="1"/>
  <c r="E41" i="1"/>
  <c r="E49" i="1"/>
  <c r="D41" i="1"/>
  <c r="E51" i="1" l="1"/>
  <c r="G50" i="2"/>
  <c r="G75" i="2" s="1"/>
  <c r="J45" i="2"/>
  <c r="I45" i="2"/>
  <c r="H45" i="2"/>
  <c r="G45" i="2"/>
  <c r="F45" i="2"/>
  <c r="E45" i="2"/>
  <c r="D45" i="2"/>
  <c r="J43" i="2"/>
  <c r="I43" i="2"/>
  <c r="H43" i="2"/>
  <c r="G43" i="2"/>
  <c r="F43" i="2"/>
  <c r="E43" i="2"/>
  <c r="D43" i="2"/>
  <c r="J39" i="2"/>
  <c r="I39" i="2"/>
  <c r="H39" i="2"/>
  <c r="G39" i="2"/>
  <c r="F39" i="2"/>
  <c r="E39" i="2"/>
  <c r="D39" i="2"/>
  <c r="J37" i="2"/>
  <c r="I37" i="2"/>
  <c r="H37" i="2"/>
  <c r="G37" i="2"/>
  <c r="F37" i="2"/>
  <c r="D37" i="2"/>
  <c r="J32" i="2"/>
  <c r="I32" i="2"/>
  <c r="H32" i="2"/>
  <c r="G32" i="2"/>
  <c r="F32" i="2"/>
  <c r="E32" i="2"/>
  <c r="D32" i="2"/>
  <c r="J28" i="2"/>
  <c r="I28" i="2"/>
  <c r="H28" i="2"/>
  <c r="G28" i="2"/>
  <c r="F28" i="2"/>
  <c r="E28" i="2"/>
  <c r="D28" i="2"/>
  <c r="J26" i="2"/>
  <c r="I26" i="2"/>
  <c r="H26" i="2"/>
  <c r="G26" i="2"/>
  <c r="F26" i="2"/>
  <c r="E26" i="2"/>
  <c r="D26" i="2"/>
  <c r="J23" i="2"/>
  <c r="I23" i="2"/>
  <c r="H23" i="2"/>
  <c r="G23" i="2"/>
  <c r="F23" i="2"/>
  <c r="E23" i="2"/>
  <c r="D23" i="2"/>
  <c r="J21" i="2"/>
  <c r="I21" i="2"/>
  <c r="H21" i="2"/>
  <c r="G21" i="2"/>
  <c r="F21" i="2"/>
  <c r="E21" i="2"/>
  <c r="D21" i="2"/>
  <c r="J16" i="2"/>
  <c r="I16" i="2"/>
  <c r="H16" i="2"/>
  <c r="G16" i="2"/>
  <c r="F16" i="2"/>
  <c r="E16" i="2"/>
  <c r="D16" i="2"/>
  <c r="J14" i="2"/>
  <c r="I14" i="2"/>
  <c r="H14" i="2"/>
  <c r="G14" i="2"/>
  <c r="F14" i="2"/>
  <c r="E14" i="2"/>
  <c r="D14" i="2"/>
  <c r="J11" i="2"/>
  <c r="I11" i="2"/>
  <c r="H11" i="2"/>
  <c r="G11" i="2"/>
  <c r="F11" i="2"/>
  <c r="E11" i="2"/>
  <c r="D11" i="2"/>
  <c r="J49" i="1"/>
  <c r="I49" i="1"/>
  <c r="H49" i="1"/>
  <c r="G49" i="1"/>
  <c r="G51" i="1" s="1"/>
  <c r="F49" i="1"/>
  <c r="F51" i="1" s="1"/>
  <c r="D49" i="1"/>
  <c r="J16" i="1"/>
  <c r="I16" i="1"/>
  <c r="H16" i="1"/>
  <c r="D16" i="1"/>
  <c r="F50" i="2" l="1"/>
  <c r="F75" i="2" s="1"/>
  <c r="H50" i="2"/>
  <c r="H75" i="2" s="1"/>
  <c r="I50" i="2"/>
  <c r="I75" i="2" s="1"/>
  <c r="J50" i="2"/>
  <c r="J75" i="2" s="1"/>
  <c r="J51" i="1"/>
  <c r="D51" i="1"/>
  <c r="I51" i="1"/>
  <c r="H51" i="1"/>
  <c r="E50" i="2"/>
  <c r="E75" i="2" s="1"/>
  <c r="D50" i="2"/>
</calcChain>
</file>

<file path=xl/sharedStrings.xml><?xml version="1.0" encoding="utf-8"?>
<sst xmlns="http://schemas.openxmlformats.org/spreadsheetml/2006/main" count="269" uniqueCount="116">
  <si>
    <t>pol.</t>
  </si>
  <si>
    <t>Popis</t>
  </si>
  <si>
    <t>SR 2017</t>
  </si>
  <si>
    <t>Očak.skut.2017</t>
  </si>
  <si>
    <t>Zdroj</t>
  </si>
  <si>
    <t>ŠR</t>
  </si>
  <si>
    <t>Matrika</t>
  </si>
  <si>
    <t>SF školstvo</t>
  </si>
  <si>
    <t>Transfér ZŠ</t>
  </si>
  <si>
    <t>Vzdel.poukazy</t>
  </si>
  <si>
    <t>Dopravné</t>
  </si>
  <si>
    <t>Transfér MŠ</t>
  </si>
  <si>
    <t>Učebnice</t>
  </si>
  <si>
    <t>REGOP</t>
  </si>
  <si>
    <t>Skladník CO</t>
  </si>
  <si>
    <t>Dotácia asistent</t>
  </si>
  <si>
    <t>Spolu</t>
  </si>
  <si>
    <t>vlastné</t>
  </si>
  <si>
    <t>Výnos dane</t>
  </si>
  <si>
    <t>Daň z poz.</t>
  </si>
  <si>
    <t>Daň zo stav.</t>
  </si>
  <si>
    <t>Daň z byt.</t>
  </si>
  <si>
    <t>Daň za psa</t>
  </si>
  <si>
    <t>Daň za užív.ver.</t>
  </si>
  <si>
    <t>Daň za TKO</t>
  </si>
  <si>
    <t xml:space="preserve">Ostatné popl. </t>
  </si>
  <si>
    <t>Poplt.za zneč.ovzd.</t>
  </si>
  <si>
    <t>Nájom byty</t>
  </si>
  <si>
    <t>platby za kanal.</t>
  </si>
  <si>
    <t>Popl. ŠKD</t>
  </si>
  <si>
    <t>Popl. DS</t>
  </si>
  <si>
    <t>Popl. za MR</t>
  </si>
  <si>
    <t>Popl. za odpad</t>
  </si>
  <si>
    <t>SF obec</t>
  </si>
  <si>
    <t xml:space="preserve">vlastné </t>
  </si>
  <si>
    <t>Prostr.z pred.rokov</t>
  </si>
  <si>
    <t>Z rez.fondu obce</t>
  </si>
  <si>
    <t>Rozpočet celkom</t>
  </si>
  <si>
    <t>Návrh rozpočtu  "Príjmy"</t>
  </si>
  <si>
    <t>Program</t>
  </si>
  <si>
    <t>Podprogram</t>
  </si>
  <si>
    <t>01</t>
  </si>
  <si>
    <t>Výkon funkcie starostu</t>
  </si>
  <si>
    <t>02</t>
  </si>
  <si>
    <t>Členstvo v samospr. Org.</t>
  </si>
  <si>
    <t>03</t>
  </si>
  <si>
    <t>Územné plánovanie</t>
  </si>
  <si>
    <t>04</t>
  </si>
  <si>
    <t>Hlavný kontrolór</t>
  </si>
  <si>
    <t>05</t>
  </si>
  <si>
    <t>Audit</t>
  </si>
  <si>
    <t>Akcie podujatia</t>
  </si>
  <si>
    <t>Reklamné mat.</t>
  </si>
  <si>
    <t>Činnosť org.obce</t>
  </si>
  <si>
    <t>Prenesený výkon štátu</t>
  </si>
  <si>
    <t>Činnosť matriky</t>
  </si>
  <si>
    <t>Miestny rozhlas</t>
  </si>
  <si>
    <t>Dom smútku</t>
  </si>
  <si>
    <t>Bežné výdavky</t>
  </si>
  <si>
    <t>Civilná ochrana</t>
  </si>
  <si>
    <t>06</t>
  </si>
  <si>
    <t>Odvoz odpadu</t>
  </si>
  <si>
    <t>Priestup.konanie</t>
  </si>
  <si>
    <t>07</t>
  </si>
  <si>
    <t>Pozemné komunikácie</t>
  </si>
  <si>
    <t>08</t>
  </si>
  <si>
    <t>Kultúra</t>
  </si>
  <si>
    <t>Cirkev</t>
  </si>
  <si>
    <t>Knižnica</t>
  </si>
  <si>
    <t>09</t>
  </si>
  <si>
    <t>Materská škola</t>
  </si>
  <si>
    <t>Základná škola</t>
  </si>
  <si>
    <t>Školská družina</t>
  </si>
  <si>
    <t>Školská jedáleň</t>
  </si>
  <si>
    <t>10</t>
  </si>
  <si>
    <t>Futbal</t>
  </si>
  <si>
    <t>Verejné osvetlenie</t>
  </si>
  <si>
    <t>Verejná zeleň</t>
  </si>
  <si>
    <t>Verejná kanalizácia</t>
  </si>
  <si>
    <t>Administratíva</t>
  </si>
  <si>
    <t>Nájomný byt.dom 355</t>
  </si>
  <si>
    <t>Nájomný byt.dom 356</t>
  </si>
  <si>
    <t>Bežné výdavky spolu</t>
  </si>
  <si>
    <t>Kapitálové výdavky</t>
  </si>
  <si>
    <t>12</t>
  </si>
  <si>
    <t>13</t>
  </si>
  <si>
    <t>Kapitálové výdavky spolu</t>
  </si>
  <si>
    <t>Splátka úverov</t>
  </si>
  <si>
    <t>11</t>
  </si>
  <si>
    <t>Splátka úverov spolu</t>
  </si>
  <si>
    <t xml:space="preserve">Výdavky celkom </t>
  </si>
  <si>
    <t>Návrh rozpočtu  "Výdavky"</t>
  </si>
  <si>
    <t>Rekonštrukcia VO</t>
  </si>
  <si>
    <t>Transfér ZŠ - znevýh.deti</t>
  </si>
  <si>
    <t>ostatné dotácie</t>
  </si>
  <si>
    <t>Daň za ubytovanie</t>
  </si>
  <si>
    <t>Licencie</t>
  </si>
  <si>
    <t>Popl.za hrob.miest.</t>
  </si>
  <si>
    <t>Popl.za MŠ</t>
  </si>
  <si>
    <t>Výnos z automatov</t>
  </si>
  <si>
    <t>Krátkodobé krytie NFP</t>
  </si>
  <si>
    <t xml:space="preserve">Úver </t>
  </si>
  <si>
    <t>ostatné príjmy</t>
  </si>
  <si>
    <t>Kap.transfér zo ŠR</t>
  </si>
  <si>
    <t>Kap.príjem</t>
  </si>
  <si>
    <t>Mimorozpočtové príjmy</t>
  </si>
  <si>
    <t>Mimorozpočtové výd.</t>
  </si>
  <si>
    <t>Transfér úhrada DPH</t>
  </si>
  <si>
    <t>Z prenájmu</t>
  </si>
  <si>
    <t>212002-3</t>
  </si>
  <si>
    <t>Mimorozpočtové výdavky</t>
  </si>
  <si>
    <t>Aktivačná</t>
  </si>
  <si>
    <t>14</t>
  </si>
  <si>
    <t>Stravovanie</t>
  </si>
  <si>
    <t>Nájomné domčeky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</si>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</sst>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7" xfId="0" applyFont="1" applyBorder="1"/>
    <xf numFmtId="0" fontId="0" fillId="0" borderId="16" xfId="0" applyBorder="1"/>
    <xf numFmtId="0" fontId="0" fillId="0" borderId="17" xfId="0" applyBorder="1"/>
    <xf numFmtId="0" fontId="1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49" fontId="0" fillId="0" borderId="1" xfId="0" applyNumberFormat="1" applyBorder="1"/>
    <xf numFmtId="0" fontId="0" fillId="0" borderId="1" xfId="0" applyFont="1" applyBorder="1"/>
    <xf numFmtId="49" fontId="0" fillId="0" borderId="5" xfId="0" applyNumberFormat="1" applyBorder="1"/>
    <xf numFmtId="0" fontId="0" fillId="0" borderId="5" xfId="0" applyBorder="1" applyAlignment="1">
      <alignment horizontal="left"/>
    </xf>
    <xf numFmtId="49" fontId="0" fillId="0" borderId="7" xfId="0" applyNumberFormat="1" applyBorder="1"/>
    <xf numFmtId="49" fontId="0" fillId="0" borderId="8" xfId="0" applyNumberFormat="1" applyBorder="1"/>
    <xf numFmtId="49" fontId="0" fillId="0" borderId="13" xfId="0" applyNumberFormat="1" applyBorder="1"/>
    <xf numFmtId="49" fontId="0" fillId="0" borderId="14" xfId="0" applyNumberFormat="1" applyBorder="1"/>
    <xf numFmtId="49" fontId="0" fillId="0" borderId="10" xfId="0" applyNumberFormat="1" applyBorder="1"/>
    <xf numFmtId="49" fontId="0" fillId="0" borderId="11" xfId="0" applyNumberFormat="1" applyBorder="1"/>
    <xf numFmtId="49" fontId="0" fillId="0" borderId="22" xfId="0" applyNumberFormat="1" applyBorder="1"/>
    <xf numFmtId="49" fontId="0" fillId="0" borderId="23" xfId="0" applyNumberFormat="1" applyBorder="1"/>
    <xf numFmtId="0" fontId="0" fillId="0" borderId="23" xfId="0" applyBorder="1"/>
    <xf numFmtId="0" fontId="0" fillId="0" borderId="24" xfId="0" applyBorder="1"/>
    <xf numFmtId="0" fontId="0" fillId="0" borderId="11" xfId="0" applyFont="1" applyBorder="1"/>
    <xf numFmtId="0" fontId="0" fillId="0" borderId="14" xfId="0" applyFont="1" applyBorder="1"/>
    <xf numFmtId="49" fontId="0" fillId="0" borderId="17" xfId="0" applyNumberFormat="1" applyBorder="1"/>
    <xf numFmtId="0" fontId="0" fillId="0" borderId="23" xfId="0" applyFont="1" applyBorder="1"/>
    <xf numFmtId="0" fontId="0" fillId="0" borderId="13" xfId="0" applyBorder="1" applyAlignment="1">
      <alignment horizontal="left"/>
    </xf>
    <xf numFmtId="49" fontId="0" fillId="0" borderId="10" xfId="0" applyNumberFormat="1" applyBorder="1" applyAlignment="1">
      <alignment horizontal="left"/>
    </xf>
    <xf numFmtId="0" fontId="0" fillId="0" borderId="22" xfId="0" applyBorder="1" applyAlignment="1">
      <alignment horizontal="left"/>
    </xf>
    <xf numFmtId="49" fontId="0" fillId="0" borderId="13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6" xfId="0" applyFill="1" applyBorder="1"/>
    <xf numFmtId="0" fontId="0" fillId="2" borderId="17" xfId="0" applyFill="1" applyBorder="1"/>
    <xf numFmtId="0" fontId="2" fillId="2" borderId="17" xfId="0" applyFont="1" applyFill="1" applyBorder="1"/>
    <xf numFmtId="0" fontId="0" fillId="2" borderId="18" xfId="0" applyFill="1" applyBorder="1"/>
    <xf numFmtId="49" fontId="0" fillId="0" borderId="16" xfId="0" applyNumberFormat="1" applyBorder="1"/>
    <xf numFmtId="49" fontId="0" fillId="2" borderId="16" xfId="0" applyNumberFormat="1" applyFill="1" applyBorder="1"/>
    <xf numFmtId="49" fontId="0" fillId="2" borderId="17" xfId="0" applyNumberFormat="1" applyFill="1" applyBorder="1"/>
    <xf numFmtId="49" fontId="0" fillId="3" borderId="16" xfId="0" applyNumberFormat="1" applyFill="1" applyBorder="1"/>
    <xf numFmtId="49" fontId="0" fillId="3" borderId="17" xfId="0" applyNumberFormat="1" applyFill="1" applyBorder="1"/>
    <xf numFmtId="0" fontId="2" fillId="3" borderId="17" xfId="0" applyFont="1" applyFill="1" applyBorder="1"/>
    <xf numFmtId="0" fontId="0" fillId="3" borderId="17" xfId="0" applyFill="1" applyBorder="1"/>
    <xf numFmtId="49" fontId="2" fillId="4" borderId="16" xfId="0" applyNumberFormat="1" applyFont="1" applyFill="1" applyBorder="1"/>
    <xf numFmtId="49" fontId="2" fillId="4" borderId="17" xfId="0" applyNumberFormat="1" applyFont="1" applyFill="1" applyBorder="1"/>
    <xf numFmtId="0" fontId="2" fillId="4" borderId="17" xfId="0" applyFont="1" applyFill="1" applyBorder="1"/>
    <xf numFmtId="0" fontId="2" fillId="4" borderId="18" xfId="0" applyFont="1" applyFill="1" applyBorder="1"/>
    <xf numFmtId="49" fontId="0" fillId="4" borderId="17" xfId="0" applyNumberFormat="1" applyFill="1" applyBorder="1"/>
    <xf numFmtId="0" fontId="2" fillId="4" borderId="16" xfId="0" applyFont="1" applyFill="1" applyBorder="1" applyAlignment="1">
      <alignment horizontal="left"/>
    </xf>
    <xf numFmtId="0" fontId="0" fillId="0" borderId="22" xfId="0" applyBorder="1"/>
    <xf numFmtId="0" fontId="2" fillId="2" borderId="16" xfId="0" applyFont="1" applyFill="1" applyBorder="1"/>
    <xf numFmtId="0" fontId="2" fillId="2" borderId="18" xfId="0" applyFont="1" applyFill="1" applyBorder="1"/>
    <xf numFmtId="0" fontId="0" fillId="2" borderId="22" xfId="0" applyFill="1" applyBorder="1"/>
    <xf numFmtId="0" fontId="0" fillId="2" borderId="23" xfId="0" applyFill="1" applyBorder="1"/>
    <xf numFmtId="0" fontId="2" fillId="2" borderId="23" xfId="0" applyFont="1" applyFill="1" applyBorder="1"/>
    <xf numFmtId="0" fontId="0" fillId="2" borderId="24" xfId="0" applyFill="1" applyBorder="1"/>
    <xf numFmtId="0" fontId="0" fillId="5" borderId="16" xfId="0" applyFill="1" applyBorder="1"/>
    <xf numFmtId="0" fontId="0" fillId="5" borderId="17" xfId="0" applyFill="1" applyBorder="1"/>
    <xf numFmtId="0" fontId="1" fillId="5" borderId="17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5" xfId="0" applyFill="1" applyBorder="1"/>
    <xf numFmtId="0" fontId="0" fillId="2" borderId="26" xfId="0" applyFill="1" applyBorder="1"/>
    <xf numFmtId="0" fontId="1" fillId="2" borderId="26" xfId="0" applyFont="1" applyFill="1" applyBorder="1"/>
    <xf numFmtId="0" fontId="0" fillId="2" borderId="27" xfId="0" applyFill="1" applyBorder="1"/>
    <xf numFmtId="0" fontId="2" fillId="6" borderId="2" xfId="0" applyFont="1" applyFill="1" applyBorder="1"/>
    <xf numFmtId="0" fontId="2" fillId="6" borderId="3" xfId="0" applyFont="1" applyFill="1" applyBorder="1"/>
    <xf numFmtId="0" fontId="2" fillId="6" borderId="4" xfId="0" applyFont="1" applyFill="1" applyBorder="1"/>
    <xf numFmtId="0" fontId="0" fillId="6" borderId="3" xfId="0" applyFont="1" applyFill="1" applyBorder="1"/>
    <xf numFmtId="49" fontId="0" fillId="2" borderId="19" xfId="0" applyNumberFormat="1" applyFill="1" applyBorder="1"/>
    <xf numFmtId="49" fontId="0" fillId="2" borderId="20" xfId="0" applyNumberFormat="1" applyFill="1" applyBorder="1"/>
    <xf numFmtId="0" fontId="0" fillId="2" borderId="20" xfId="0" applyFill="1" applyBorder="1"/>
    <xf numFmtId="0" fontId="0" fillId="2" borderId="21" xfId="0" applyFill="1" applyBorder="1"/>
    <xf numFmtId="49" fontId="0" fillId="2" borderId="25" xfId="0" applyNumberFormat="1" applyFill="1" applyBorder="1"/>
    <xf numFmtId="49" fontId="0" fillId="2" borderId="26" xfId="0" applyNumberFormat="1" applyFill="1" applyBorder="1"/>
    <xf numFmtId="0" fontId="2" fillId="2" borderId="26" xfId="0" applyFont="1" applyFill="1" applyBorder="1"/>
    <xf numFmtId="49" fontId="0" fillId="6" borderId="1" xfId="0" applyNumberFormat="1" applyFill="1" applyBorder="1"/>
    <xf numFmtId="0" fontId="0" fillId="6" borderId="1" xfId="0" applyFill="1" applyBorder="1"/>
    <xf numFmtId="0" fontId="0" fillId="6" borderId="1" xfId="0" applyFont="1" applyFill="1" applyBorder="1"/>
    <xf numFmtId="49" fontId="0" fillId="6" borderId="2" xfId="0" applyNumberFormat="1" applyFill="1" applyBorder="1"/>
    <xf numFmtId="49" fontId="0" fillId="6" borderId="3" xfId="0" applyNumberFormat="1" applyFill="1" applyBorder="1"/>
    <xf numFmtId="0" fontId="0" fillId="6" borderId="3" xfId="0" applyFill="1" applyBorder="1"/>
    <xf numFmtId="0" fontId="0" fillId="6" borderId="4" xfId="0" applyFill="1" applyBorder="1"/>
    <xf numFmtId="49" fontId="0" fillId="6" borderId="5" xfId="0" applyNumberFormat="1" applyFill="1" applyBorder="1"/>
    <xf numFmtId="0" fontId="0" fillId="6" borderId="6" xfId="0" applyFill="1" applyBorder="1"/>
    <xf numFmtId="49" fontId="0" fillId="6" borderId="7" xfId="0" applyNumberFormat="1" applyFill="1" applyBorder="1"/>
    <xf numFmtId="49" fontId="0" fillId="6" borderId="8" xfId="0" applyNumberFormat="1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8" xfId="0" applyFont="1" applyFill="1" applyBorder="1"/>
    <xf numFmtId="49" fontId="0" fillId="0" borderId="2" xfId="0" applyNumberFormat="1" applyBorder="1"/>
    <xf numFmtId="49" fontId="0" fillId="0" borderId="3" xfId="0" applyNumberFormat="1" applyBorder="1"/>
    <xf numFmtId="0" fontId="0" fillId="0" borderId="3" xfId="0" applyFont="1" applyBorder="1"/>
    <xf numFmtId="0" fontId="0" fillId="0" borderId="3" xfId="0" applyBorder="1"/>
    <xf numFmtId="0" fontId="0" fillId="0" borderId="4" xfId="0" applyBorder="1"/>
    <xf numFmtId="0" fontId="0" fillId="3" borderId="18" xfId="0" applyFill="1" applyBorder="1"/>
    <xf numFmtId="49" fontId="2" fillId="0" borderId="22" xfId="0" applyNumberFormat="1" applyFont="1" applyBorder="1"/>
    <xf numFmtId="49" fontId="2" fillId="0" borderId="23" xfId="0" applyNumberFormat="1" applyFont="1" applyBorder="1"/>
    <xf numFmtId="0" fontId="2" fillId="0" borderId="23" xfId="0" applyFont="1" applyBorder="1"/>
    <xf numFmtId="0" fontId="3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6" workbookViewId="0">
      <selection activeCell="H43" sqref="H43"/>
    </sheetView>
  </sheetViews>
  <sheetFormatPr defaultRowHeight="15" x14ac:dyDescent="0.25"/>
  <cols>
    <col min="1" max="1" width="12.5703125" customWidth="1"/>
    <col min="2" max="2" width="12.85546875" customWidth="1"/>
    <col min="3" max="3" width="27.28515625" customWidth="1"/>
    <col min="4" max="4" width="10" customWidth="1"/>
    <col min="5" max="5" width="9.85546875" customWidth="1"/>
    <col min="7" max="7" width="16.42578125" customWidth="1"/>
  </cols>
  <sheetData>
    <row r="1" spans="1:10" ht="18.75" x14ac:dyDescent="0.3">
      <c r="A1" s="112" t="s">
        <v>38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5.75" thickBot="1" x14ac:dyDescent="0.3"/>
    <row r="3" spans="1:10" ht="15.75" thickBot="1" x14ac:dyDescent="0.3">
      <c r="A3" s="14" t="s">
        <v>4</v>
      </c>
      <c r="B3" s="15" t="s">
        <v>0</v>
      </c>
      <c r="C3" s="15" t="s">
        <v>1</v>
      </c>
      <c r="D3" s="15">
        <v>2015</v>
      </c>
      <c r="E3" s="15">
        <v>2016</v>
      </c>
      <c r="F3" s="15" t="s">
        <v>2</v>
      </c>
      <c r="G3" s="15" t="s">
        <v>3</v>
      </c>
      <c r="H3" s="15">
        <v>2018</v>
      </c>
      <c r="I3" s="15">
        <v>2019</v>
      </c>
      <c r="J3" s="17">
        <v>2020</v>
      </c>
    </row>
    <row r="4" spans="1:10" x14ac:dyDescent="0.25">
      <c r="A4" s="10" t="s">
        <v>5</v>
      </c>
      <c r="B4" s="11">
        <v>312001</v>
      </c>
      <c r="C4" s="11" t="s">
        <v>6</v>
      </c>
      <c r="D4" s="11">
        <v>1865</v>
      </c>
      <c r="E4" s="11">
        <v>1898</v>
      </c>
      <c r="F4" s="11">
        <v>1898</v>
      </c>
      <c r="G4" s="11">
        <v>1932</v>
      </c>
      <c r="H4" s="11">
        <v>1932</v>
      </c>
      <c r="I4" s="11">
        <v>1932</v>
      </c>
      <c r="J4" s="12">
        <v>1932</v>
      </c>
    </row>
    <row r="5" spans="1:10" x14ac:dyDescent="0.25">
      <c r="A5" s="2" t="s">
        <v>5</v>
      </c>
      <c r="B5" s="1">
        <v>312001</v>
      </c>
      <c r="C5" s="1" t="s">
        <v>8</v>
      </c>
      <c r="D5" s="1">
        <v>70851</v>
      </c>
      <c r="E5" s="1">
        <v>73592</v>
      </c>
      <c r="F5" s="1">
        <v>73000</v>
      </c>
      <c r="G5" s="1">
        <v>69476</v>
      </c>
      <c r="H5" s="1">
        <v>71000</v>
      </c>
      <c r="I5" s="1">
        <v>71000</v>
      </c>
      <c r="J5" s="3">
        <v>71000</v>
      </c>
    </row>
    <row r="6" spans="1:10" x14ac:dyDescent="0.25">
      <c r="A6" s="2" t="s">
        <v>5</v>
      </c>
      <c r="B6" s="1">
        <v>312001</v>
      </c>
      <c r="C6" s="1" t="s">
        <v>9</v>
      </c>
      <c r="D6" s="1">
        <v>792</v>
      </c>
      <c r="E6" s="1">
        <v>812</v>
      </c>
      <c r="F6" s="1">
        <v>800</v>
      </c>
      <c r="G6" s="1">
        <v>480</v>
      </c>
      <c r="H6" s="1">
        <v>500</v>
      </c>
      <c r="I6" s="1">
        <v>500</v>
      </c>
      <c r="J6" s="3">
        <v>500</v>
      </c>
    </row>
    <row r="7" spans="1:10" x14ac:dyDescent="0.25">
      <c r="A7" s="2" t="s">
        <v>5</v>
      </c>
      <c r="B7" s="1">
        <v>312001</v>
      </c>
      <c r="C7" s="1" t="s">
        <v>10</v>
      </c>
      <c r="D7" s="1">
        <v>709</v>
      </c>
      <c r="E7" s="1">
        <v>740</v>
      </c>
      <c r="F7" s="1">
        <v>700</v>
      </c>
      <c r="G7" s="1">
        <v>652</v>
      </c>
      <c r="H7" s="1">
        <v>700</v>
      </c>
      <c r="I7" s="1">
        <v>700</v>
      </c>
      <c r="J7" s="3">
        <v>700</v>
      </c>
    </row>
    <row r="8" spans="1:10" x14ac:dyDescent="0.25">
      <c r="A8" s="2" t="s">
        <v>5</v>
      </c>
      <c r="B8" s="1">
        <v>312001</v>
      </c>
      <c r="C8" s="1" t="s">
        <v>11</v>
      </c>
      <c r="D8" s="1">
        <v>1628</v>
      </c>
      <c r="E8" s="1">
        <v>1356</v>
      </c>
      <c r="F8" s="1">
        <v>1300</v>
      </c>
      <c r="G8" s="1">
        <v>1465</v>
      </c>
      <c r="H8" s="1">
        <v>1400</v>
      </c>
      <c r="I8" s="1">
        <v>1400</v>
      </c>
      <c r="J8" s="3">
        <v>1400</v>
      </c>
    </row>
    <row r="9" spans="1:10" x14ac:dyDescent="0.25">
      <c r="A9" s="2" t="s">
        <v>5</v>
      </c>
      <c r="B9" s="1">
        <v>312001</v>
      </c>
      <c r="C9" s="1" t="s">
        <v>12</v>
      </c>
      <c r="D9" s="1">
        <v>154</v>
      </c>
      <c r="E9" s="1">
        <v>33</v>
      </c>
      <c r="F9" s="1">
        <v>0</v>
      </c>
      <c r="G9" s="1">
        <v>20</v>
      </c>
      <c r="H9" s="1">
        <v>20</v>
      </c>
      <c r="I9" s="1">
        <v>20</v>
      </c>
      <c r="J9" s="3">
        <v>20</v>
      </c>
    </row>
    <row r="10" spans="1:10" x14ac:dyDescent="0.25">
      <c r="A10" s="2" t="s">
        <v>5</v>
      </c>
      <c r="B10" s="1">
        <v>312001</v>
      </c>
      <c r="C10" s="1" t="s">
        <v>13</v>
      </c>
      <c r="D10" s="1">
        <v>284</v>
      </c>
      <c r="E10" s="1">
        <v>287</v>
      </c>
      <c r="F10" s="1">
        <v>287</v>
      </c>
      <c r="G10" s="1">
        <v>292</v>
      </c>
      <c r="H10" s="1">
        <v>292</v>
      </c>
      <c r="I10" s="1">
        <v>292</v>
      </c>
      <c r="J10" s="3">
        <v>292</v>
      </c>
    </row>
    <row r="11" spans="1:10" x14ac:dyDescent="0.25">
      <c r="A11" s="2" t="s">
        <v>5</v>
      </c>
      <c r="B11" s="1">
        <v>312001</v>
      </c>
      <c r="C11" s="1" t="s">
        <v>92</v>
      </c>
      <c r="D11" s="1">
        <v>3900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3">
        <v>0</v>
      </c>
    </row>
    <row r="12" spans="1:10" x14ac:dyDescent="0.25">
      <c r="A12" s="2" t="s">
        <v>5</v>
      </c>
      <c r="B12" s="1">
        <v>312001</v>
      </c>
      <c r="C12" s="1" t="s">
        <v>14</v>
      </c>
      <c r="D12" s="1">
        <v>187</v>
      </c>
      <c r="E12" s="1">
        <v>193</v>
      </c>
      <c r="F12" s="1">
        <v>193</v>
      </c>
      <c r="G12" s="1">
        <v>210</v>
      </c>
      <c r="H12" s="1">
        <v>210</v>
      </c>
      <c r="I12" s="1">
        <v>210</v>
      </c>
      <c r="J12" s="3">
        <v>210</v>
      </c>
    </row>
    <row r="13" spans="1:10" x14ac:dyDescent="0.25">
      <c r="A13" s="7" t="s">
        <v>5</v>
      </c>
      <c r="B13" s="8">
        <v>312001</v>
      </c>
      <c r="C13" s="8" t="s">
        <v>93</v>
      </c>
      <c r="D13" s="8">
        <v>1625</v>
      </c>
      <c r="E13" s="8">
        <v>1017</v>
      </c>
      <c r="F13" s="8">
        <v>1000</v>
      </c>
      <c r="G13" s="8">
        <v>0</v>
      </c>
      <c r="H13" s="8">
        <v>0</v>
      </c>
      <c r="I13" s="8">
        <v>0</v>
      </c>
      <c r="J13" s="9">
        <v>0</v>
      </c>
    </row>
    <row r="14" spans="1:10" x14ac:dyDescent="0.25">
      <c r="A14" s="7" t="s">
        <v>5</v>
      </c>
      <c r="B14" s="8">
        <v>312001</v>
      </c>
      <c r="C14" s="8" t="s">
        <v>15</v>
      </c>
      <c r="D14" s="8">
        <v>8190</v>
      </c>
      <c r="E14" s="8">
        <v>8692</v>
      </c>
      <c r="F14" s="8">
        <v>5700</v>
      </c>
      <c r="G14" s="8">
        <v>9224</v>
      </c>
      <c r="H14" s="8">
        <v>9300</v>
      </c>
      <c r="I14" s="8">
        <v>9300</v>
      </c>
      <c r="J14" s="9">
        <v>9300</v>
      </c>
    </row>
    <row r="15" spans="1:10" ht="15.75" thickBot="1" x14ac:dyDescent="0.3">
      <c r="A15" s="61" t="s">
        <v>5</v>
      </c>
      <c r="B15" s="33">
        <v>312001</v>
      </c>
      <c r="C15" s="33" t="s">
        <v>94</v>
      </c>
      <c r="D15" s="33">
        <v>7007</v>
      </c>
      <c r="E15" s="33">
        <v>32166</v>
      </c>
      <c r="F15" s="33">
        <v>0</v>
      </c>
      <c r="G15" s="33">
        <v>8511</v>
      </c>
      <c r="H15" s="33">
        <v>7000</v>
      </c>
      <c r="I15" s="33">
        <v>7000</v>
      </c>
      <c r="J15" s="34">
        <v>7000</v>
      </c>
    </row>
    <row r="16" spans="1:10" ht="15.75" thickBot="1" x14ac:dyDescent="0.3">
      <c r="A16" s="62" t="s">
        <v>5</v>
      </c>
      <c r="B16" s="46"/>
      <c r="C16" s="46" t="s">
        <v>16</v>
      </c>
      <c r="D16" s="46">
        <f>SUM(D4:D14)</f>
        <v>90185</v>
      </c>
      <c r="E16" s="46">
        <f>SUM(E4:E15)</f>
        <v>120786</v>
      </c>
      <c r="F16" s="46">
        <f>SUM(F4:F15)</f>
        <v>84878</v>
      </c>
      <c r="G16" s="46">
        <f>SUM(G4:G15)</f>
        <v>92262</v>
      </c>
      <c r="H16" s="46">
        <f>SUM(H4:H14)</f>
        <v>85354</v>
      </c>
      <c r="I16" s="46">
        <f>SUM(I4:I14)</f>
        <v>85354</v>
      </c>
      <c r="J16" s="63">
        <f>SUM(J4:J14)</f>
        <v>85354</v>
      </c>
    </row>
    <row r="17" spans="1:10" x14ac:dyDescent="0.25">
      <c r="A17" s="10" t="s">
        <v>17</v>
      </c>
      <c r="B17" s="11">
        <v>111003</v>
      </c>
      <c r="C17" s="11" t="s">
        <v>18</v>
      </c>
      <c r="D17" s="11">
        <v>188419</v>
      </c>
      <c r="E17" s="11">
        <v>213481</v>
      </c>
      <c r="F17" s="11">
        <v>230000</v>
      </c>
      <c r="G17" s="11">
        <v>233000</v>
      </c>
      <c r="H17" s="11">
        <v>235000</v>
      </c>
      <c r="I17" s="11">
        <v>240000</v>
      </c>
      <c r="J17" s="12">
        <v>240000</v>
      </c>
    </row>
    <row r="18" spans="1:10" x14ac:dyDescent="0.25">
      <c r="A18" s="2" t="s">
        <v>17</v>
      </c>
      <c r="B18" s="1">
        <v>121001</v>
      </c>
      <c r="C18" s="1" t="s">
        <v>19</v>
      </c>
      <c r="D18" s="1">
        <v>15209</v>
      </c>
      <c r="E18" s="1">
        <v>15298</v>
      </c>
      <c r="F18" s="1">
        <v>15000</v>
      </c>
      <c r="G18" s="1">
        <v>15000</v>
      </c>
      <c r="H18" s="1">
        <v>15000</v>
      </c>
      <c r="I18" s="1">
        <v>15000</v>
      </c>
      <c r="J18" s="3">
        <v>15000</v>
      </c>
    </row>
    <row r="19" spans="1:10" x14ac:dyDescent="0.25">
      <c r="A19" s="2" t="s">
        <v>17</v>
      </c>
      <c r="B19" s="1">
        <v>121002</v>
      </c>
      <c r="C19" s="1" t="s">
        <v>20</v>
      </c>
      <c r="D19" s="1">
        <v>8014</v>
      </c>
      <c r="E19" s="1">
        <v>9806</v>
      </c>
      <c r="F19" s="1">
        <v>8200</v>
      </c>
      <c r="G19" s="1">
        <v>8200</v>
      </c>
      <c r="H19" s="1">
        <v>8200</v>
      </c>
      <c r="I19" s="1">
        <v>8200</v>
      </c>
      <c r="J19" s="3">
        <v>8200</v>
      </c>
    </row>
    <row r="20" spans="1:10" x14ac:dyDescent="0.25">
      <c r="A20" s="2" t="s">
        <v>17</v>
      </c>
      <c r="B20" s="1">
        <v>121003</v>
      </c>
      <c r="C20" s="1" t="s">
        <v>21</v>
      </c>
      <c r="D20" s="1">
        <v>163</v>
      </c>
      <c r="E20" s="1">
        <v>329</v>
      </c>
      <c r="F20" s="1">
        <v>440</v>
      </c>
      <c r="G20" s="1">
        <v>485</v>
      </c>
      <c r="H20" s="1">
        <v>440</v>
      </c>
      <c r="I20" s="1">
        <v>440</v>
      </c>
      <c r="J20" s="3">
        <v>440</v>
      </c>
    </row>
    <row r="21" spans="1:10" x14ac:dyDescent="0.25">
      <c r="A21" s="2" t="s">
        <v>17</v>
      </c>
      <c r="B21" s="1">
        <v>133001</v>
      </c>
      <c r="C21" s="1" t="s">
        <v>22</v>
      </c>
      <c r="D21" s="1">
        <v>1078</v>
      </c>
      <c r="E21" s="1">
        <v>1382</v>
      </c>
      <c r="F21" s="1">
        <v>1250</v>
      </c>
      <c r="G21" s="1">
        <v>1200</v>
      </c>
      <c r="H21" s="1">
        <v>1200</v>
      </c>
      <c r="I21" s="1">
        <v>1200</v>
      </c>
      <c r="J21" s="3">
        <v>1200</v>
      </c>
    </row>
    <row r="22" spans="1:10" x14ac:dyDescent="0.25">
      <c r="A22" s="2" t="s">
        <v>17</v>
      </c>
      <c r="B22" s="1">
        <v>133006</v>
      </c>
      <c r="C22" s="1" t="s">
        <v>95</v>
      </c>
      <c r="D22" s="1">
        <v>61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3">
        <v>0</v>
      </c>
    </row>
    <row r="23" spans="1:10" x14ac:dyDescent="0.25">
      <c r="A23" s="2" t="s">
        <v>17</v>
      </c>
      <c r="B23" s="1">
        <v>133012</v>
      </c>
      <c r="C23" s="1" t="s">
        <v>23</v>
      </c>
      <c r="D23" s="1">
        <v>33</v>
      </c>
      <c r="E23" s="1">
        <v>68</v>
      </c>
      <c r="F23" s="1">
        <v>100</v>
      </c>
      <c r="G23" s="1">
        <v>0</v>
      </c>
      <c r="H23" s="1">
        <v>0</v>
      </c>
      <c r="I23" s="1">
        <v>0</v>
      </c>
      <c r="J23" s="3">
        <v>0</v>
      </c>
    </row>
    <row r="24" spans="1:10" x14ac:dyDescent="0.25">
      <c r="A24" s="2" t="s">
        <v>17</v>
      </c>
      <c r="B24" s="1">
        <v>133013</v>
      </c>
      <c r="C24" s="1" t="s">
        <v>24</v>
      </c>
      <c r="D24" s="1">
        <v>6545</v>
      </c>
      <c r="E24" s="1">
        <v>8450</v>
      </c>
      <c r="F24" s="1">
        <v>9900</v>
      </c>
      <c r="G24" s="1">
        <v>9900</v>
      </c>
      <c r="H24" s="1">
        <v>9900</v>
      </c>
      <c r="I24" s="1">
        <v>9900</v>
      </c>
      <c r="J24" s="3">
        <v>9900</v>
      </c>
    </row>
    <row r="25" spans="1:10" x14ac:dyDescent="0.25">
      <c r="A25" s="2" t="s">
        <v>17</v>
      </c>
      <c r="B25" s="1" t="s">
        <v>109</v>
      </c>
      <c r="C25" s="1" t="s">
        <v>108</v>
      </c>
      <c r="D25" s="1">
        <v>6704</v>
      </c>
      <c r="E25" s="1">
        <v>2154</v>
      </c>
      <c r="F25" s="1">
        <v>3000</v>
      </c>
      <c r="G25" s="1">
        <v>5200</v>
      </c>
      <c r="H25" s="1">
        <v>3000</v>
      </c>
      <c r="I25" s="1">
        <v>3000</v>
      </c>
      <c r="J25" s="3">
        <v>3000</v>
      </c>
    </row>
    <row r="26" spans="1:10" x14ac:dyDescent="0.25">
      <c r="A26" s="2" t="s">
        <v>17</v>
      </c>
      <c r="B26" s="1">
        <v>221004</v>
      </c>
      <c r="C26" s="1" t="s">
        <v>25</v>
      </c>
      <c r="D26" s="1">
        <v>2341</v>
      </c>
      <c r="E26" s="1">
        <v>4879</v>
      </c>
      <c r="F26" s="1">
        <v>2000</v>
      </c>
      <c r="G26" s="1">
        <v>4400</v>
      </c>
      <c r="H26" s="1">
        <v>4500</v>
      </c>
      <c r="I26" s="1">
        <v>4500</v>
      </c>
      <c r="J26" s="3">
        <v>4500</v>
      </c>
    </row>
    <row r="27" spans="1:10" x14ac:dyDescent="0.25">
      <c r="A27" s="2" t="s">
        <v>17</v>
      </c>
      <c r="B27" s="1">
        <v>221005</v>
      </c>
      <c r="C27" s="1" t="s">
        <v>96</v>
      </c>
      <c r="D27" s="1">
        <v>1500</v>
      </c>
      <c r="E27" s="1">
        <v>1500</v>
      </c>
      <c r="F27" s="1">
        <v>0</v>
      </c>
      <c r="G27" s="1">
        <v>0</v>
      </c>
      <c r="H27" s="1">
        <v>0</v>
      </c>
      <c r="I27" s="1">
        <v>0</v>
      </c>
      <c r="J27" s="3">
        <v>0</v>
      </c>
    </row>
    <row r="28" spans="1:10" x14ac:dyDescent="0.25">
      <c r="A28" s="2" t="s">
        <v>17</v>
      </c>
      <c r="B28" s="1">
        <v>223001</v>
      </c>
      <c r="C28" s="1" t="s">
        <v>97</v>
      </c>
      <c r="D28" s="1">
        <v>14</v>
      </c>
      <c r="E28" s="1">
        <v>50</v>
      </c>
      <c r="F28" s="1">
        <v>50</v>
      </c>
      <c r="G28" s="1">
        <v>0</v>
      </c>
      <c r="H28" s="1">
        <v>100</v>
      </c>
      <c r="I28" s="1">
        <v>3736</v>
      </c>
      <c r="J28" s="3">
        <v>0</v>
      </c>
    </row>
    <row r="29" spans="1:10" x14ac:dyDescent="0.25">
      <c r="A29" s="2" t="s">
        <v>17</v>
      </c>
      <c r="B29" s="1">
        <v>223002</v>
      </c>
      <c r="C29" s="1" t="s">
        <v>98</v>
      </c>
      <c r="D29" s="1">
        <v>681</v>
      </c>
      <c r="E29" s="1">
        <v>606</v>
      </c>
      <c r="F29" s="1">
        <v>500</v>
      </c>
      <c r="G29" s="1">
        <v>700</v>
      </c>
      <c r="H29" s="1">
        <v>600</v>
      </c>
      <c r="I29" s="1">
        <v>600</v>
      </c>
      <c r="J29" s="3">
        <v>600</v>
      </c>
    </row>
    <row r="30" spans="1:10" x14ac:dyDescent="0.25">
      <c r="A30" s="2" t="s">
        <v>17</v>
      </c>
      <c r="B30" s="1">
        <v>229005</v>
      </c>
      <c r="C30" s="1" t="s">
        <v>26</v>
      </c>
      <c r="D30" s="1">
        <v>21</v>
      </c>
      <c r="E30" s="1">
        <v>13</v>
      </c>
      <c r="F30" s="1">
        <v>13</v>
      </c>
      <c r="G30" s="1">
        <v>12</v>
      </c>
      <c r="H30" s="1">
        <v>12</v>
      </c>
      <c r="I30" s="1">
        <v>12</v>
      </c>
      <c r="J30" s="3">
        <v>12</v>
      </c>
    </row>
    <row r="31" spans="1:10" x14ac:dyDescent="0.25">
      <c r="A31" s="2" t="s">
        <v>17</v>
      </c>
      <c r="B31" s="1">
        <v>292027</v>
      </c>
      <c r="C31" s="1" t="s">
        <v>27</v>
      </c>
      <c r="D31" s="1">
        <v>19080</v>
      </c>
      <c r="E31" s="1">
        <v>29842</v>
      </c>
      <c r="F31" s="1">
        <v>35124</v>
      </c>
      <c r="G31" s="1">
        <v>34524</v>
      </c>
      <c r="H31" s="1">
        <v>34524</v>
      </c>
      <c r="I31" s="1">
        <v>49684</v>
      </c>
      <c r="J31" s="3">
        <v>49684</v>
      </c>
    </row>
    <row r="32" spans="1:10" x14ac:dyDescent="0.25">
      <c r="A32" s="2" t="s">
        <v>17</v>
      </c>
      <c r="B32" s="1">
        <v>292009</v>
      </c>
      <c r="C32" s="1" t="s">
        <v>99</v>
      </c>
      <c r="D32" s="1">
        <v>33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3">
        <v>0</v>
      </c>
    </row>
    <row r="33" spans="1:10" x14ac:dyDescent="0.25">
      <c r="A33" s="2" t="s">
        <v>17</v>
      </c>
      <c r="B33" s="1">
        <v>223001</v>
      </c>
      <c r="C33" s="1" t="s">
        <v>28</v>
      </c>
      <c r="D33" s="1">
        <v>18222</v>
      </c>
      <c r="E33" s="1">
        <v>15242</v>
      </c>
      <c r="F33" s="1">
        <v>15000</v>
      </c>
      <c r="G33" s="1">
        <v>15000</v>
      </c>
      <c r="H33" s="1">
        <v>0</v>
      </c>
      <c r="I33" s="1">
        <v>0</v>
      </c>
      <c r="J33" s="3">
        <v>0</v>
      </c>
    </row>
    <row r="34" spans="1:10" x14ac:dyDescent="0.25">
      <c r="A34" s="2" t="s">
        <v>17</v>
      </c>
      <c r="B34" s="1">
        <v>223002</v>
      </c>
      <c r="C34" s="1" t="s">
        <v>29</v>
      </c>
      <c r="D34" s="1">
        <v>382</v>
      </c>
      <c r="E34" s="1">
        <v>453</v>
      </c>
      <c r="F34" s="1">
        <v>350</v>
      </c>
      <c r="G34" s="1">
        <v>350</v>
      </c>
      <c r="H34" s="1">
        <v>350</v>
      </c>
      <c r="I34" s="1">
        <v>350</v>
      </c>
      <c r="J34" s="3">
        <v>350</v>
      </c>
    </row>
    <row r="35" spans="1:10" x14ac:dyDescent="0.25">
      <c r="A35" s="2" t="s">
        <v>17</v>
      </c>
      <c r="B35" s="1">
        <v>221004</v>
      </c>
      <c r="C35" s="1" t="s">
        <v>30</v>
      </c>
      <c r="D35" s="1">
        <v>70</v>
      </c>
      <c r="E35" s="1">
        <v>50</v>
      </c>
      <c r="F35" s="1">
        <v>50</v>
      </c>
      <c r="G35" s="1">
        <v>30</v>
      </c>
      <c r="H35" s="1">
        <v>50</v>
      </c>
      <c r="I35" s="1">
        <v>50</v>
      </c>
      <c r="J35" s="3">
        <v>50</v>
      </c>
    </row>
    <row r="36" spans="1:10" x14ac:dyDescent="0.25">
      <c r="A36" s="2" t="s">
        <v>17</v>
      </c>
      <c r="B36" s="1">
        <v>221004</v>
      </c>
      <c r="C36" s="1" t="s">
        <v>31</v>
      </c>
      <c r="D36" s="1">
        <v>109</v>
      </c>
      <c r="E36" s="1">
        <v>30</v>
      </c>
      <c r="F36" s="1">
        <v>50</v>
      </c>
      <c r="G36" s="1">
        <v>300</v>
      </c>
      <c r="H36" s="1">
        <v>200</v>
      </c>
      <c r="I36" s="1">
        <v>200</v>
      </c>
      <c r="J36" s="3">
        <v>200</v>
      </c>
    </row>
    <row r="37" spans="1:10" x14ac:dyDescent="0.25">
      <c r="A37" s="2" t="s">
        <v>17</v>
      </c>
      <c r="B37" s="1">
        <v>221004</v>
      </c>
      <c r="C37" s="1" t="s">
        <v>32</v>
      </c>
      <c r="D37" s="1">
        <v>1216</v>
      </c>
      <c r="E37" s="1">
        <v>564</v>
      </c>
      <c r="F37" s="1">
        <v>50</v>
      </c>
      <c r="G37" s="1">
        <v>79</v>
      </c>
      <c r="H37" s="1">
        <v>100</v>
      </c>
      <c r="I37" s="1">
        <v>100</v>
      </c>
      <c r="J37" s="3">
        <v>100</v>
      </c>
    </row>
    <row r="38" spans="1:10" x14ac:dyDescent="0.25">
      <c r="A38" s="7" t="s">
        <v>17</v>
      </c>
      <c r="B38" s="8">
        <v>221004</v>
      </c>
      <c r="C38" s="8" t="s">
        <v>33</v>
      </c>
      <c r="D38" s="8">
        <v>415</v>
      </c>
      <c r="E38" s="8">
        <v>749</v>
      </c>
      <c r="F38" s="8">
        <v>900</v>
      </c>
      <c r="G38" s="8">
        <v>800</v>
      </c>
      <c r="H38" s="8">
        <v>900</v>
      </c>
      <c r="I38" s="8">
        <v>900</v>
      </c>
      <c r="J38" s="9">
        <v>900</v>
      </c>
    </row>
    <row r="39" spans="1:10" x14ac:dyDescent="0.25">
      <c r="A39" s="61" t="s">
        <v>17</v>
      </c>
      <c r="B39" s="33">
        <v>221004</v>
      </c>
      <c r="C39" s="33" t="s">
        <v>7</v>
      </c>
      <c r="D39" s="33">
        <v>0</v>
      </c>
      <c r="E39" s="33">
        <v>365</v>
      </c>
      <c r="F39" s="33">
        <v>0</v>
      </c>
      <c r="G39" s="33">
        <v>500</v>
      </c>
      <c r="H39" s="33">
        <v>700</v>
      </c>
      <c r="I39" s="33">
        <v>700</v>
      </c>
      <c r="J39" s="34">
        <v>700</v>
      </c>
    </row>
    <row r="40" spans="1:10" ht="15.75" thickBot="1" x14ac:dyDescent="0.3">
      <c r="A40" s="61" t="s">
        <v>17</v>
      </c>
      <c r="B40" s="33"/>
      <c r="C40" s="33" t="s">
        <v>102</v>
      </c>
      <c r="D40" s="33">
        <v>8088</v>
      </c>
      <c r="E40" s="33">
        <v>10264</v>
      </c>
      <c r="F40" s="33">
        <v>0</v>
      </c>
      <c r="G40" s="33">
        <v>3000</v>
      </c>
      <c r="H40" s="33">
        <v>5000</v>
      </c>
      <c r="I40" s="33">
        <v>3000</v>
      </c>
      <c r="J40" s="34">
        <v>3000</v>
      </c>
    </row>
    <row r="41" spans="1:10" ht="15.75" thickBot="1" x14ac:dyDescent="0.3">
      <c r="A41" s="71" t="s">
        <v>34</v>
      </c>
      <c r="B41" s="72"/>
      <c r="C41" s="72" t="s">
        <v>16</v>
      </c>
      <c r="D41" s="72">
        <f t="shared" ref="D41:J41" si="0">SUM(D17:D40)</f>
        <v>278398</v>
      </c>
      <c r="E41" s="72">
        <f t="shared" si="0"/>
        <v>315575</v>
      </c>
      <c r="F41" s="72">
        <f t="shared" si="0"/>
        <v>321977</v>
      </c>
      <c r="G41" s="72">
        <f t="shared" si="0"/>
        <v>332680</v>
      </c>
      <c r="H41" s="72">
        <f t="shared" si="0"/>
        <v>319776</v>
      </c>
      <c r="I41" s="72">
        <f t="shared" si="0"/>
        <v>341572</v>
      </c>
      <c r="J41" s="73">
        <f t="shared" si="0"/>
        <v>337836</v>
      </c>
    </row>
    <row r="42" spans="1:10" x14ac:dyDescent="0.25">
      <c r="A42" s="78"/>
      <c r="B42" s="81">
        <v>312001</v>
      </c>
      <c r="C42" s="81" t="s">
        <v>107</v>
      </c>
      <c r="D42" s="81">
        <v>0</v>
      </c>
      <c r="E42" s="81">
        <v>28234</v>
      </c>
      <c r="F42" s="79">
        <v>0</v>
      </c>
      <c r="G42" s="79">
        <v>0</v>
      </c>
      <c r="H42" s="79">
        <v>0</v>
      </c>
      <c r="I42" s="79">
        <v>0</v>
      </c>
      <c r="J42" s="80">
        <v>0</v>
      </c>
    </row>
    <row r="43" spans="1:10" x14ac:dyDescent="0.25">
      <c r="A43" s="2"/>
      <c r="B43" s="1">
        <v>322001</v>
      </c>
      <c r="C43" s="1" t="s">
        <v>103</v>
      </c>
      <c r="D43" s="1">
        <v>417616</v>
      </c>
      <c r="E43" s="1">
        <v>0</v>
      </c>
      <c r="F43" s="1">
        <v>0</v>
      </c>
      <c r="G43" s="1">
        <v>0</v>
      </c>
      <c r="H43" s="1">
        <v>440000</v>
      </c>
      <c r="I43" s="1">
        <v>0</v>
      </c>
      <c r="J43" s="3">
        <v>0</v>
      </c>
    </row>
    <row r="44" spans="1:10" x14ac:dyDescent="0.25">
      <c r="A44" s="2"/>
      <c r="B44" s="1">
        <v>233</v>
      </c>
      <c r="C44" s="1" t="s">
        <v>104</v>
      </c>
      <c r="D44" s="1">
        <v>6811</v>
      </c>
      <c r="E44" s="1">
        <v>21734</v>
      </c>
      <c r="F44" s="1">
        <v>0</v>
      </c>
      <c r="G44" s="1">
        <v>9269</v>
      </c>
      <c r="H44" s="1">
        <v>0</v>
      </c>
      <c r="I44" s="1">
        <v>0</v>
      </c>
      <c r="J44" s="3">
        <v>0</v>
      </c>
    </row>
    <row r="45" spans="1:10" x14ac:dyDescent="0.25">
      <c r="A45" s="2"/>
      <c r="B45" s="1">
        <v>453</v>
      </c>
      <c r="C45" s="1" t="s">
        <v>35</v>
      </c>
      <c r="D45" s="1">
        <v>0</v>
      </c>
      <c r="E45" s="1">
        <v>0</v>
      </c>
      <c r="F45" s="1">
        <v>0</v>
      </c>
      <c r="G45" s="1">
        <v>220540</v>
      </c>
      <c r="H45" s="1">
        <v>0</v>
      </c>
      <c r="I45" s="1">
        <v>0</v>
      </c>
      <c r="J45" s="3">
        <v>0</v>
      </c>
    </row>
    <row r="46" spans="1:10" x14ac:dyDescent="0.25">
      <c r="A46" s="2"/>
      <c r="B46" s="1">
        <v>454</v>
      </c>
      <c r="C46" s="1" t="s">
        <v>36</v>
      </c>
      <c r="D46" s="1">
        <v>0</v>
      </c>
      <c r="E46" s="1">
        <v>23194</v>
      </c>
      <c r="F46" s="1">
        <v>0</v>
      </c>
      <c r="G46" s="1">
        <v>17830</v>
      </c>
      <c r="H46" s="1">
        <v>0</v>
      </c>
      <c r="I46" s="1">
        <v>0</v>
      </c>
      <c r="J46" s="3">
        <v>0</v>
      </c>
    </row>
    <row r="47" spans="1:10" x14ac:dyDescent="0.25">
      <c r="A47" s="2"/>
      <c r="B47" s="1">
        <v>512001</v>
      </c>
      <c r="C47" s="1" t="s">
        <v>100</v>
      </c>
      <c r="D47" s="1">
        <v>190327</v>
      </c>
      <c r="E47" s="1">
        <v>0</v>
      </c>
      <c r="F47" s="1">
        <v>0</v>
      </c>
      <c r="G47" s="1">
        <v>0</v>
      </c>
      <c r="H47" s="1">
        <v>152000</v>
      </c>
      <c r="I47" s="1">
        <v>0</v>
      </c>
      <c r="J47" s="3">
        <v>0</v>
      </c>
    </row>
    <row r="48" spans="1:10" ht="15.75" thickBot="1" x14ac:dyDescent="0.3">
      <c r="A48" s="4"/>
      <c r="B48" s="5">
        <v>512002</v>
      </c>
      <c r="C48" s="5" t="s">
        <v>101</v>
      </c>
      <c r="D48" s="5">
        <v>378585</v>
      </c>
      <c r="E48" s="5">
        <v>300013</v>
      </c>
      <c r="F48" s="5">
        <v>80000</v>
      </c>
      <c r="G48" s="5">
        <v>125000</v>
      </c>
      <c r="H48" s="5">
        <v>0</v>
      </c>
      <c r="I48" s="5">
        <v>0</v>
      </c>
      <c r="J48" s="6">
        <v>0</v>
      </c>
    </row>
    <row r="49" spans="1:10" ht="15.75" thickBot="1" x14ac:dyDescent="0.3">
      <c r="A49" s="74"/>
      <c r="B49" s="75"/>
      <c r="C49" s="76" t="s">
        <v>16</v>
      </c>
      <c r="D49" s="75">
        <f t="shared" ref="D49:J49" si="1">SUM(D43:D48)</f>
        <v>993339</v>
      </c>
      <c r="E49" s="75">
        <f>SUM(E42:E48)</f>
        <v>373175</v>
      </c>
      <c r="F49" s="75">
        <f t="shared" si="1"/>
        <v>80000</v>
      </c>
      <c r="G49" s="75">
        <f t="shared" si="1"/>
        <v>372639</v>
      </c>
      <c r="H49" s="75">
        <f t="shared" si="1"/>
        <v>592000</v>
      </c>
      <c r="I49" s="75">
        <f t="shared" si="1"/>
        <v>0</v>
      </c>
      <c r="J49" s="77">
        <f t="shared" si="1"/>
        <v>0</v>
      </c>
    </row>
    <row r="50" spans="1:10" ht="15.75" thickBot="1" x14ac:dyDescent="0.3">
      <c r="A50" s="64"/>
      <c r="B50" s="65"/>
      <c r="C50" s="66" t="s">
        <v>105</v>
      </c>
      <c r="D50" s="66">
        <v>9925</v>
      </c>
      <c r="E50" s="65">
        <v>6627</v>
      </c>
      <c r="F50" s="65">
        <v>0</v>
      </c>
      <c r="G50" s="65">
        <v>6000</v>
      </c>
      <c r="H50" s="65">
        <v>6000</v>
      </c>
      <c r="I50" s="65">
        <v>6000</v>
      </c>
      <c r="J50" s="67">
        <v>6000</v>
      </c>
    </row>
    <row r="51" spans="1:10" ht="15.75" thickBot="1" x14ac:dyDescent="0.3">
      <c r="A51" s="68"/>
      <c r="B51" s="69"/>
      <c r="C51" s="70" t="s">
        <v>37</v>
      </c>
      <c r="D51" s="70">
        <f t="shared" ref="D51:J51" si="2">SUM(D50+D49+D41+D16)</f>
        <v>1371847</v>
      </c>
      <c r="E51" s="70">
        <f t="shared" si="2"/>
        <v>816163</v>
      </c>
      <c r="F51" s="70">
        <f t="shared" si="2"/>
        <v>486855</v>
      </c>
      <c r="G51" s="70">
        <f t="shared" si="2"/>
        <v>803581</v>
      </c>
      <c r="H51" s="70">
        <f t="shared" si="2"/>
        <v>1003130</v>
      </c>
      <c r="I51" s="70">
        <f t="shared" si="2"/>
        <v>432926</v>
      </c>
      <c r="J51" s="70">
        <f t="shared" si="2"/>
        <v>429190</v>
      </c>
    </row>
    <row r="52" spans="1:10" x14ac:dyDescent="0.25">
      <c r="A52" s="10"/>
      <c r="B52" s="11"/>
      <c r="C52" s="11"/>
      <c r="D52" s="11"/>
      <c r="E52" s="11"/>
      <c r="F52" s="11"/>
      <c r="G52" s="11"/>
      <c r="H52" s="11"/>
      <c r="I52" s="11"/>
      <c r="J52" s="12"/>
    </row>
    <row r="53" spans="1:10" x14ac:dyDescent="0.25">
      <c r="A53" s="2"/>
      <c r="B53" s="1"/>
      <c r="C53" s="1"/>
      <c r="D53" s="1"/>
      <c r="E53" s="1"/>
      <c r="F53" s="1"/>
      <c r="G53" s="1"/>
      <c r="H53" s="1"/>
      <c r="I53" s="1"/>
      <c r="J53" s="3"/>
    </row>
    <row r="54" spans="1:10" x14ac:dyDescent="0.25">
      <c r="A54" s="2"/>
      <c r="B54" s="1"/>
      <c r="C54" s="1"/>
      <c r="D54" s="1"/>
      <c r="E54" s="1"/>
      <c r="F54" s="1"/>
      <c r="G54" s="1"/>
      <c r="H54" s="1"/>
      <c r="I54" s="1"/>
      <c r="J54" s="3"/>
    </row>
    <row r="55" spans="1:10" x14ac:dyDescent="0.25">
      <c r="A55" s="2"/>
      <c r="B55" s="1"/>
      <c r="C55" s="1"/>
      <c r="D55" s="1"/>
      <c r="E55" s="1"/>
      <c r="F55" s="1"/>
      <c r="G55" s="1"/>
      <c r="H55" s="1"/>
      <c r="I55" s="1"/>
      <c r="J55" s="3"/>
    </row>
    <row r="56" spans="1:10" x14ac:dyDescent="0.25">
      <c r="A56" s="2"/>
      <c r="B56" s="1"/>
      <c r="C56" s="1"/>
      <c r="D56" s="1"/>
      <c r="E56" s="1"/>
      <c r="F56" s="1"/>
      <c r="G56" s="1"/>
      <c r="H56" s="1"/>
      <c r="I56" s="1"/>
      <c r="J56" s="3"/>
    </row>
    <row r="57" spans="1:10" ht="15.75" thickBot="1" x14ac:dyDescent="0.3">
      <c r="A57" s="4"/>
      <c r="B57" s="5"/>
      <c r="C57" s="5"/>
      <c r="D57" s="5"/>
      <c r="E57" s="5"/>
      <c r="F57" s="5"/>
      <c r="G57" s="5"/>
      <c r="H57" s="5"/>
      <c r="I57" s="5"/>
      <c r="J57" s="6"/>
    </row>
  </sheetData>
  <mergeCells count="1">
    <mergeCell ref="A1:J1"/>
  </mergeCells>
  <pageMargins left="0.7" right="0.7" top="0.75" bottom="0.75" header="0.3" footer="0.3"/>
  <pageSetup paperSize="9" orientation="landscape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48" workbookViewId="0">
      <selection activeCell="D75" sqref="D75"/>
    </sheetView>
  </sheetViews>
  <sheetFormatPr defaultRowHeight="15" x14ac:dyDescent="0.25"/>
  <cols>
    <col min="1" max="1" width="10" customWidth="1"/>
    <col min="2" max="2" width="12.140625" customWidth="1"/>
    <col min="3" max="3" width="23.7109375" customWidth="1"/>
    <col min="7" max="7" width="15.140625" customWidth="1"/>
  </cols>
  <sheetData>
    <row r="1" spans="1:10" ht="18.75" x14ac:dyDescent="0.3">
      <c r="A1" s="112" t="s">
        <v>91</v>
      </c>
      <c r="B1" s="112"/>
      <c r="C1" s="112"/>
      <c r="D1" s="112"/>
      <c r="E1" s="112"/>
      <c r="F1" s="112"/>
      <c r="G1" s="112"/>
      <c r="H1" s="112"/>
      <c r="I1" s="112"/>
      <c r="J1" s="112"/>
    </row>
    <row r="3" spans="1:10" ht="15.75" thickBot="1" x14ac:dyDescent="0.3"/>
    <row r="4" spans="1:10" ht="15.75" thickBot="1" x14ac:dyDescent="0.3">
      <c r="A4" s="18" t="s">
        <v>39</v>
      </c>
      <c r="B4" s="19" t="s">
        <v>40</v>
      </c>
      <c r="C4" s="19" t="s">
        <v>1</v>
      </c>
      <c r="D4" s="19">
        <v>2015</v>
      </c>
      <c r="E4" s="19">
        <v>2016</v>
      </c>
      <c r="F4" s="19" t="s">
        <v>2</v>
      </c>
      <c r="G4" s="19" t="s">
        <v>3</v>
      </c>
      <c r="H4" s="19">
        <v>2018</v>
      </c>
      <c r="I4" s="19">
        <v>2019</v>
      </c>
      <c r="J4" s="20">
        <v>2020</v>
      </c>
    </row>
    <row r="5" spans="1:10" ht="15.75" thickBot="1" x14ac:dyDescent="0.3">
      <c r="A5" s="14"/>
      <c r="B5" s="15"/>
      <c r="C5" s="16" t="s">
        <v>58</v>
      </c>
      <c r="D5" s="15"/>
      <c r="E5" s="15"/>
      <c r="F5" s="15"/>
      <c r="G5" s="15"/>
      <c r="H5" s="15"/>
      <c r="I5" s="15"/>
      <c r="J5" s="17"/>
    </row>
    <row r="6" spans="1:10" x14ac:dyDescent="0.25">
      <c r="A6" s="27" t="s">
        <v>41</v>
      </c>
      <c r="B6" s="28" t="s">
        <v>41</v>
      </c>
      <c r="C6" s="11" t="s">
        <v>42</v>
      </c>
      <c r="D6" s="11">
        <v>1527</v>
      </c>
      <c r="E6" s="11">
        <v>1500</v>
      </c>
      <c r="F6" s="11">
        <v>1500</v>
      </c>
      <c r="G6" s="11">
        <v>1500</v>
      </c>
      <c r="H6" s="11">
        <v>1500</v>
      </c>
      <c r="I6" s="11">
        <v>1500</v>
      </c>
      <c r="J6" s="12">
        <v>1500</v>
      </c>
    </row>
    <row r="7" spans="1:10" x14ac:dyDescent="0.25">
      <c r="A7" s="23" t="s">
        <v>41</v>
      </c>
      <c r="B7" s="21" t="s">
        <v>43</v>
      </c>
      <c r="C7" s="1" t="s">
        <v>44</v>
      </c>
      <c r="D7" s="1">
        <v>395</v>
      </c>
      <c r="E7" s="1">
        <v>359</v>
      </c>
      <c r="F7" s="1">
        <v>500</v>
      </c>
      <c r="G7" s="1">
        <v>532</v>
      </c>
      <c r="H7" s="1">
        <v>550</v>
      </c>
      <c r="I7" s="1">
        <v>550</v>
      </c>
      <c r="J7" s="3">
        <v>550</v>
      </c>
    </row>
    <row r="8" spans="1:10" x14ac:dyDescent="0.25">
      <c r="A8" s="23" t="s">
        <v>41</v>
      </c>
      <c r="B8" s="21" t="s">
        <v>45</v>
      </c>
      <c r="C8" s="1" t="s">
        <v>46</v>
      </c>
      <c r="D8" s="1">
        <v>1040</v>
      </c>
      <c r="E8" s="1">
        <v>480</v>
      </c>
      <c r="F8" s="1">
        <v>500</v>
      </c>
      <c r="G8" s="1">
        <v>800</v>
      </c>
      <c r="H8" s="1">
        <v>800</v>
      </c>
      <c r="I8" s="1">
        <v>800</v>
      </c>
      <c r="J8" s="3">
        <v>800</v>
      </c>
    </row>
    <row r="9" spans="1:10" x14ac:dyDescent="0.25">
      <c r="A9" s="23" t="s">
        <v>41</v>
      </c>
      <c r="B9" s="21" t="s">
        <v>47</v>
      </c>
      <c r="C9" s="1" t="s">
        <v>48</v>
      </c>
      <c r="D9" s="1">
        <v>1387</v>
      </c>
      <c r="E9" s="1">
        <v>1332</v>
      </c>
      <c r="F9" s="1">
        <v>1600</v>
      </c>
      <c r="G9" s="1">
        <v>1600</v>
      </c>
      <c r="H9" s="1">
        <v>1600</v>
      </c>
      <c r="I9" s="1">
        <v>1600</v>
      </c>
      <c r="J9" s="3">
        <v>1600</v>
      </c>
    </row>
    <row r="10" spans="1:10" ht="15.75" thickBot="1" x14ac:dyDescent="0.3">
      <c r="A10" s="29" t="s">
        <v>41</v>
      </c>
      <c r="B10" s="30" t="s">
        <v>49</v>
      </c>
      <c r="C10" s="8" t="s">
        <v>50</v>
      </c>
      <c r="D10" s="8">
        <v>700</v>
      </c>
      <c r="E10" s="8">
        <v>700</v>
      </c>
      <c r="F10" s="8">
        <v>800</v>
      </c>
      <c r="G10" s="8">
        <v>700</v>
      </c>
      <c r="H10" s="8">
        <v>700</v>
      </c>
      <c r="I10" s="8">
        <v>700</v>
      </c>
      <c r="J10" s="9">
        <v>700</v>
      </c>
    </row>
    <row r="11" spans="1:10" ht="15.75" thickBot="1" x14ac:dyDescent="0.3">
      <c r="A11" s="55" t="s">
        <v>41</v>
      </c>
      <c r="B11" s="56"/>
      <c r="C11" s="57" t="s">
        <v>16</v>
      </c>
      <c r="D11" s="57">
        <f t="shared" ref="D11:J11" si="0">SUM(D6:D10)</f>
        <v>5049</v>
      </c>
      <c r="E11" s="57">
        <f t="shared" si="0"/>
        <v>4371</v>
      </c>
      <c r="F11" s="57">
        <f t="shared" si="0"/>
        <v>4900</v>
      </c>
      <c r="G11" s="57">
        <f t="shared" si="0"/>
        <v>5132</v>
      </c>
      <c r="H11" s="57">
        <f t="shared" si="0"/>
        <v>5150</v>
      </c>
      <c r="I11" s="57">
        <f t="shared" si="0"/>
        <v>5150</v>
      </c>
      <c r="J11" s="58">
        <f t="shared" si="0"/>
        <v>5150</v>
      </c>
    </row>
    <row r="12" spans="1:10" x14ac:dyDescent="0.25">
      <c r="A12" s="27" t="s">
        <v>43</v>
      </c>
      <c r="B12" s="28" t="s">
        <v>41</v>
      </c>
      <c r="C12" s="11" t="s">
        <v>51</v>
      </c>
      <c r="D12" s="11">
        <v>2014</v>
      </c>
      <c r="E12" s="11">
        <v>3672</v>
      </c>
      <c r="F12" s="11">
        <v>4000</v>
      </c>
      <c r="G12" s="11">
        <v>3000</v>
      </c>
      <c r="H12" s="11">
        <v>4000</v>
      </c>
      <c r="I12" s="11">
        <v>4000</v>
      </c>
      <c r="J12" s="12">
        <v>4000</v>
      </c>
    </row>
    <row r="13" spans="1:10" ht="15.75" thickBot="1" x14ac:dyDescent="0.3">
      <c r="A13" s="29" t="s">
        <v>43</v>
      </c>
      <c r="B13" s="30" t="s">
        <v>43</v>
      </c>
      <c r="C13" s="8" t="s">
        <v>52</v>
      </c>
      <c r="D13" s="8">
        <v>1086</v>
      </c>
      <c r="E13" s="8">
        <v>1004</v>
      </c>
      <c r="F13" s="8">
        <v>1000</v>
      </c>
      <c r="G13" s="8">
        <v>1000</v>
      </c>
      <c r="H13" s="8">
        <v>1000</v>
      </c>
      <c r="I13" s="8">
        <v>1000</v>
      </c>
      <c r="J13" s="9">
        <v>1000</v>
      </c>
    </row>
    <row r="14" spans="1:10" ht="15.75" thickBot="1" x14ac:dyDescent="0.3">
      <c r="A14" s="55" t="s">
        <v>43</v>
      </c>
      <c r="B14" s="56"/>
      <c r="C14" s="57" t="s">
        <v>16</v>
      </c>
      <c r="D14" s="57">
        <f t="shared" ref="D14:J14" si="1">SUM(D12:D13)</f>
        <v>3100</v>
      </c>
      <c r="E14" s="57">
        <f t="shared" si="1"/>
        <v>4676</v>
      </c>
      <c r="F14" s="57">
        <f t="shared" si="1"/>
        <v>5000</v>
      </c>
      <c r="G14" s="57">
        <f t="shared" si="1"/>
        <v>4000</v>
      </c>
      <c r="H14" s="57">
        <f t="shared" si="1"/>
        <v>5000</v>
      </c>
      <c r="I14" s="57">
        <f t="shared" si="1"/>
        <v>5000</v>
      </c>
      <c r="J14" s="58">
        <f t="shared" si="1"/>
        <v>5000</v>
      </c>
    </row>
    <row r="15" spans="1:10" ht="15.75" thickBot="1" x14ac:dyDescent="0.3">
      <c r="A15" s="31" t="s">
        <v>45</v>
      </c>
      <c r="B15" s="32" t="s">
        <v>41</v>
      </c>
      <c r="C15" s="33" t="s">
        <v>53</v>
      </c>
      <c r="D15" s="33">
        <v>955</v>
      </c>
      <c r="E15" s="33">
        <v>1402</v>
      </c>
      <c r="F15" s="33">
        <v>1500</v>
      </c>
      <c r="G15" s="33">
        <v>1500</v>
      </c>
      <c r="H15" s="33">
        <v>1500</v>
      </c>
      <c r="I15" s="33">
        <v>1500</v>
      </c>
      <c r="J15" s="34">
        <v>1500</v>
      </c>
    </row>
    <row r="16" spans="1:10" ht="15.75" thickBot="1" x14ac:dyDescent="0.3">
      <c r="A16" s="55" t="s">
        <v>45</v>
      </c>
      <c r="B16" s="56"/>
      <c r="C16" s="57" t="s">
        <v>16</v>
      </c>
      <c r="D16" s="57">
        <f t="shared" ref="D16:J16" si="2">SUM(D15)</f>
        <v>955</v>
      </c>
      <c r="E16" s="57">
        <f t="shared" si="2"/>
        <v>1402</v>
      </c>
      <c r="F16" s="57">
        <f t="shared" si="2"/>
        <v>1500</v>
      </c>
      <c r="G16" s="57">
        <f t="shared" si="2"/>
        <v>1500</v>
      </c>
      <c r="H16" s="57">
        <f t="shared" si="2"/>
        <v>1500</v>
      </c>
      <c r="I16" s="57">
        <f t="shared" si="2"/>
        <v>1500</v>
      </c>
      <c r="J16" s="58">
        <f t="shared" si="2"/>
        <v>1500</v>
      </c>
    </row>
    <row r="17" spans="1:10" x14ac:dyDescent="0.25">
      <c r="A17" s="27" t="s">
        <v>47</v>
      </c>
      <c r="B17" s="28" t="s">
        <v>41</v>
      </c>
      <c r="C17" s="11" t="s">
        <v>54</v>
      </c>
      <c r="D17" s="11">
        <v>3669</v>
      </c>
      <c r="E17" s="11">
        <v>1067</v>
      </c>
      <c r="F17" s="11">
        <v>1000</v>
      </c>
      <c r="G17" s="11">
        <v>1000</v>
      </c>
      <c r="H17" s="11">
        <v>1100</v>
      </c>
      <c r="I17" s="11">
        <v>1100</v>
      </c>
      <c r="J17" s="12">
        <v>1100</v>
      </c>
    </row>
    <row r="18" spans="1:10" x14ac:dyDescent="0.25">
      <c r="A18" s="23" t="s">
        <v>47</v>
      </c>
      <c r="B18" s="21" t="s">
        <v>43</v>
      </c>
      <c r="C18" s="22" t="s">
        <v>55</v>
      </c>
      <c r="D18" s="1">
        <v>1839</v>
      </c>
      <c r="E18" s="1">
        <v>1898</v>
      </c>
      <c r="F18" s="22">
        <v>1898</v>
      </c>
      <c r="G18" s="22">
        <v>1932</v>
      </c>
      <c r="H18" s="1">
        <v>1932</v>
      </c>
      <c r="I18" s="1">
        <v>1932</v>
      </c>
      <c r="J18" s="3">
        <v>1932</v>
      </c>
    </row>
    <row r="19" spans="1:10" x14ac:dyDescent="0.25">
      <c r="A19" s="23" t="s">
        <v>47</v>
      </c>
      <c r="B19" s="21" t="s">
        <v>45</v>
      </c>
      <c r="C19" s="22" t="s">
        <v>56</v>
      </c>
      <c r="D19" s="1">
        <v>855</v>
      </c>
      <c r="E19" s="1">
        <v>120</v>
      </c>
      <c r="F19" s="22">
        <v>500</v>
      </c>
      <c r="G19" s="22">
        <v>500</v>
      </c>
      <c r="H19" s="1">
        <v>600</v>
      </c>
      <c r="I19" s="1">
        <v>600</v>
      </c>
      <c r="J19" s="3">
        <v>600</v>
      </c>
    </row>
    <row r="20" spans="1:10" ht="15.75" thickBot="1" x14ac:dyDescent="0.3">
      <c r="A20" s="29" t="s">
        <v>47</v>
      </c>
      <c r="B20" s="30" t="s">
        <v>47</v>
      </c>
      <c r="C20" s="35" t="s">
        <v>57</v>
      </c>
      <c r="D20" s="8">
        <v>523</v>
      </c>
      <c r="E20" s="8">
        <v>492</v>
      </c>
      <c r="F20" s="35">
        <v>1102</v>
      </c>
      <c r="G20" s="35">
        <v>1000</v>
      </c>
      <c r="H20" s="8">
        <v>1000</v>
      </c>
      <c r="I20" s="8">
        <v>1000</v>
      </c>
      <c r="J20" s="9">
        <v>1000</v>
      </c>
    </row>
    <row r="21" spans="1:10" ht="15.75" thickBot="1" x14ac:dyDescent="0.3">
      <c r="A21" s="55" t="s">
        <v>47</v>
      </c>
      <c r="B21" s="59"/>
      <c r="C21" s="57" t="s">
        <v>16</v>
      </c>
      <c r="D21" s="57">
        <f t="shared" ref="D21:J21" si="3">SUM(D17:D20)</f>
        <v>6886</v>
      </c>
      <c r="E21" s="57">
        <f t="shared" si="3"/>
        <v>3577</v>
      </c>
      <c r="F21" s="57">
        <f t="shared" si="3"/>
        <v>4500</v>
      </c>
      <c r="G21" s="57">
        <f t="shared" si="3"/>
        <v>4432</v>
      </c>
      <c r="H21" s="57">
        <f t="shared" si="3"/>
        <v>4632</v>
      </c>
      <c r="I21" s="57">
        <f t="shared" si="3"/>
        <v>4632</v>
      </c>
      <c r="J21" s="58">
        <f t="shared" si="3"/>
        <v>4632</v>
      </c>
    </row>
    <row r="22" spans="1:10" ht="15.75" thickBot="1" x14ac:dyDescent="0.3">
      <c r="A22" s="31" t="s">
        <v>49</v>
      </c>
      <c r="B22" s="32" t="s">
        <v>41</v>
      </c>
      <c r="C22" s="38" t="s">
        <v>59</v>
      </c>
      <c r="D22" s="33">
        <v>187</v>
      </c>
      <c r="E22" s="33">
        <v>193</v>
      </c>
      <c r="F22" s="38">
        <v>193</v>
      </c>
      <c r="G22" s="38">
        <v>210</v>
      </c>
      <c r="H22" s="33">
        <v>210</v>
      </c>
      <c r="I22" s="33">
        <v>210</v>
      </c>
      <c r="J22" s="34">
        <v>210</v>
      </c>
    </row>
    <row r="23" spans="1:10" ht="15.75" thickBot="1" x14ac:dyDescent="0.3">
      <c r="A23" s="55" t="s">
        <v>49</v>
      </c>
      <c r="B23" s="56"/>
      <c r="C23" s="57" t="s">
        <v>16</v>
      </c>
      <c r="D23" s="57">
        <f t="shared" ref="D23:J23" si="4">SUM(D22)</f>
        <v>187</v>
      </c>
      <c r="E23" s="57">
        <f t="shared" si="4"/>
        <v>193</v>
      </c>
      <c r="F23" s="57">
        <f t="shared" si="4"/>
        <v>193</v>
      </c>
      <c r="G23" s="57">
        <f t="shared" si="4"/>
        <v>210</v>
      </c>
      <c r="H23" s="57">
        <f t="shared" si="4"/>
        <v>210</v>
      </c>
      <c r="I23" s="57">
        <f t="shared" si="4"/>
        <v>210</v>
      </c>
      <c r="J23" s="58">
        <f t="shared" si="4"/>
        <v>210</v>
      </c>
    </row>
    <row r="24" spans="1:10" x14ac:dyDescent="0.25">
      <c r="A24" s="27" t="s">
        <v>60</v>
      </c>
      <c r="B24" s="28" t="s">
        <v>41</v>
      </c>
      <c r="C24" s="36" t="s">
        <v>61</v>
      </c>
      <c r="D24" s="11">
        <v>12827</v>
      </c>
      <c r="E24" s="11">
        <v>13537</v>
      </c>
      <c r="F24" s="36">
        <v>12000</v>
      </c>
      <c r="G24" s="36">
        <v>12000</v>
      </c>
      <c r="H24" s="11">
        <v>12500</v>
      </c>
      <c r="I24" s="11">
        <v>12500</v>
      </c>
      <c r="J24" s="12">
        <v>12500</v>
      </c>
    </row>
    <row r="25" spans="1:10" ht="15.75" thickBot="1" x14ac:dyDescent="0.3">
      <c r="A25" s="29" t="s">
        <v>60</v>
      </c>
      <c r="B25" s="30" t="s">
        <v>43</v>
      </c>
      <c r="C25" s="35" t="s">
        <v>62</v>
      </c>
      <c r="D25" s="8">
        <v>15</v>
      </c>
      <c r="E25" s="8">
        <v>0</v>
      </c>
      <c r="F25" s="35">
        <v>20</v>
      </c>
      <c r="G25" s="35">
        <v>0</v>
      </c>
      <c r="H25" s="8">
        <v>20</v>
      </c>
      <c r="I25" s="8">
        <v>20</v>
      </c>
      <c r="J25" s="9">
        <v>20</v>
      </c>
    </row>
    <row r="26" spans="1:10" ht="15.75" thickBot="1" x14ac:dyDescent="0.3">
      <c r="A26" s="55" t="s">
        <v>60</v>
      </c>
      <c r="B26" s="59"/>
      <c r="C26" s="57" t="s">
        <v>16</v>
      </c>
      <c r="D26" s="57">
        <f t="shared" ref="D26:J26" si="5">SUM(D24:D25)</f>
        <v>12842</v>
      </c>
      <c r="E26" s="57">
        <f t="shared" si="5"/>
        <v>13537</v>
      </c>
      <c r="F26" s="57">
        <f t="shared" si="5"/>
        <v>12020</v>
      </c>
      <c r="G26" s="57">
        <f t="shared" si="5"/>
        <v>12000</v>
      </c>
      <c r="H26" s="57">
        <f t="shared" si="5"/>
        <v>12520</v>
      </c>
      <c r="I26" s="57">
        <f t="shared" si="5"/>
        <v>12520</v>
      </c>
      <c r="J26" s="58">
        <f t="shared" si="5"/>
        <v>12520</v>
      </c>
    </row>
    <row r="27" spans="1:10" ht="15.75" thickBot="1" x14ac:dyDescent="0.3">
      <c r="A27" s="31" t="s">
        <v>63</v>
      </c>
      <c r="B27" s="32" t="s">
        <v>41</v>
      </c>
      <c r="C27" s="38" t="s">
        <v>64</v>
      </c>
      <c r="D27" s="33">
        <v>4895</v>
      </c>
      <c r="E27" s="33">
        <v>698</v>
      </c>
      <c r="F27" s="38">
        <v>1000</v>
      </c>
      <c r="G27" s="38">
        <v>3845</v>
      </c>
      <c r="H27" s="33">
        <v>2000</v>
      </c>
      <c r="I27" s="33">
        <v>2000</v>
      </c>
      <c r="J27" s="34">
        <v>2000</v>
      </c>
    </row>
    <row r="28" spans="1:10" ht="15.75" thickBot="1" x14ac:dyDescent="0.3">
      <c r="A28" s="55" t="s">
        <v>63</v>
      </c>
      <c r="B28" s="56"/>
      <c r="C28" s="57" t="s">
        <v>16</v>
      </c>
      <c r="D28" s="57">
        <f t="shared" ref="D28:J28" si="6">SUM(D27)</f>
        <v>4895</v>
      </c>
      <c r="E28" s="57">
        <f t="shared" si="6"/>
        <v>698</v>
      </c>
      <c r="F28" s="57">
        <f t="shared" si="6"/>
        <v>1000</v>
      </c>
      <c r="G28" s="57">
        <f t="shared" si="6"/>
        <v>3845</v>
      </c>
      <c r="H28" s="57">
        <f t="shared" si="6"/>
        <v>2000</v>
      </c>
      <c r="I28" s="57">
        <f t="shared" si="6"/>
        <v>2000</v>
      </c>
      <c r="J28" s="58">
        <f t="shared" si="6"/>
        <v>2000</v>
      </c>
    </row>
    <row r="29" spans="1:10" x14ac:dyDescent="0.25">
      <c r="A29" s="27" t="s">
        <v>65</v>
      </c>
      <c r="B29" s="28" t="s">
        <v>41</v>
      </c>
      <c r="C29" s="36" t="s">
        <v>66</v>
      </c>
      <c r="D29" s="11">
        <v>2203</v>
      </c>
      <c r="E29" s="11">
        <v>2676</v>
      </c>
      <c r="F29" s="36">
        <v>2300</v>
      </c>
      <c r="G29" s="36">
        <v>2600</v>
      </c>
      <c r="H29" s="11">
        <v>2600</v>
      </c>
      <c r="I29" s="11">
        <v>2600</v>
      </c>
      <c r="J29" s="12">
        <v>2600</v>
      </c>
    </row>
    <row r="30" spans="1:10" x14ac:dyDescent="0.25">
      <c r="A30" s="23" t="s">
        <v>65</v>
      </c>
      <c r="B30" s="21" t="s">
        <v>43</v>
      </c>
      <c r="C30" s="22" t="s">
        <v>67</v>
      </c>
      <c r="D30" s="1">
        <v>89</v>
      </c>
      <c r="E30" s="1">
        <v>69</v>
      </c>
      <c r="F30" s="22">
        <v>500</v>
      </c>
      <c r="G30" s="22">
        <v>557</v>
      </c>
      <c r="H30" s="1">
        <v>500</v>
      </c>
      <c r="I30" s="1">
        <v>500</v>
      </c>
      <c r="J30" s="3">
        <v>500</v>
      </c>
    </row>
    <row r="31" spans="1:10" ht="15.75" thickBot="1" x14ac:dyDescent="0.3">
      <c r="A31" s="29" t="s">
        <v>65</v>
      </c>
      <c r="B31" s="30" t="s">
        <v>45</v>
      </c>
      <c r="C31" s="35" t="s">
        <v>68</v>
      </c>
      <c r="D31" s="8">
        <v>1145</v>
      </c>
      <c r="E31" s="8">
        <v>1567</v>
      </c>
      <c r="F31" s="35">
        <v>1200</v>
      </c>
      <c r="G31" s="35">
        <v>400</v>
      </c>
      <c r="H31" s="8">
        <v>700</v>
      </c>
      <c r="I31" s="8">
        <v>700</v>
      </c>
      <c r="J31" s="9">
        <v>700</v>
      </c>
    </row>
    <row r="32" spans="1:10" ht="15.75" thickBot="1" x14ac:dyDescent="0.3">
      <c r="A32" s="55" t="s">
        <v>65</v>
      </c>
      <c r="B32" s="56"/>
      <c r="C32" s="57" t="s">
        <v>16</v>
      </c>
      <c r="D32" s="57">
        <f t="shared" ref="D32:J32" si="7">SUM(D29:D31)</f>
        <v>3437</v>
      </c>
      <c r="E32" s="57">
        <f t="shared" si="7"/>
        <v>4312</v>
      </c>
      <c r="F32" s="57">
        <f t="shared" si="7"/>
        <v>4000</v>
      </c>
      <c r="G32" s="57">
        <f t="shared" si="7"/>
        <v>3557</v>
      </c>
      <c r="H32" s="57">
        <f t="shared" si="7"/>
        <v>3800</v>
      </c>
      <c r="I32" s="57">
        <f t="shared" si="7"/>
        <v>3800</v>
      </c>
      <c r="J32" s="58">
        <f t="shared" si="7"/>
        <v>3800</v>
      </c>
    </row>
    <row r="33" spans="1:10" x14ac:dyDescent="0.25">
      <c r="A33" s="103" t="s">
        <v>69</v>
      </c>
      <c r="B33" s="104" t="s">
        <v>41</v>
      </c>
      <c r="C33" s="105" t="s">
        <v>70</v>
      </c>
      <c r="D33" s="106">
        <v>33774</v>
      </c>
      <c r="E33" s="106">
        <v>32682</v>
      </c>
      <c r="F33" s="105">
        <v>34310</v>
      </c>
      <c r="G33" s="105">
        <v>34475</v>
      </c>
      <c r="H33" s="106">
        <v>34500</v>
      </c>
      <c r="I33" s="106">
        <v>35000</v>
      </c>
      <c r="J33" s="107">
        <v>35000</v>
      </c>
    </row>
    <row r="34" spans="1:10" x14ac:dyDescent="0.25">
      <c r="A34" s="23" t="s">
        <v>69</v>
      </c>
      <c r="B34" s="21" t="s">
        <v>43</v>
      </c>
      <c r="C34" s="22" t="s">
        <v>71</v>
      </c>
      <c r="D34" s="1">
        <v>82789</v>
      </c>
      <c r="E34" s="1">
        <v>84782</v>
      </c>
      <c r="F34" s="22">
        <v>81200</v>
      </c>
      <c r="G34" s="22">
        <v>83313</v>
      </c>
      <c r="H34" s="1">
        <v>83000</v>
      </c>
      <c r="I34" s="1">
        <v>83000</v>
      </c>
      <c r="J34" s="3">
        <v>83000</v>
      </c>
    </row>
    <row r="35" spans="1:10" x14ac:dyDescent="0.25">
      <c r="A35" s="23" t="s">
        <v>69</v>
      </c>
      <c r="B35" s="21" t="s">
        <v>45</v>
      </c>
      <c r="C35" s="22" t="s">
        <v>72</v>
      </c>
      <c r="D35" s="1">
        <v>6407</v>
      </c>
      <c r="E35" s="1">
        <v>6227</v>
      </c>
      <c r="F35" s="22">
        <v>6350</v>
      </c>
      <c r="G35" s="22">
        <v>8350</v>
      </c>
      <c r="H35" s="1">
        <v>8400</v>
      </c>
      <c r="I35" s="1">
        <v>8400</v>
      </c>
      <c r="J35" s="3">
        <v>8400</v>
      </c>
    </row>
    <row r="36" spans="1:10" ht="15.75" thickBot="1" x14ac:dyDescent="0.3">
      <c r="A36" s="29" t="s">
        <v>69</v>
      </c>
      <c r="B36" s="30" t="s">
        <v>47</v>
      </c>
      <c r="C36" s="35" t="s">
        <v>73</v>
      </c>
      <c r="D36" s="8">
        <v>18398</v>
      </c>
      <c r="E36" s="8">
        <v>17738</v>
      </c>
      <c r="F36" s="35">
        <v>16763</v>
      </c>
      <c r="G36" s="35">
        <v>18000</v>
      </c>
      <c r="H36" s="8">
        <v>18000</v>
      </c>
      <c r="I36" s="8">
        <v>18500</v>
      </c>
      <c r="J36" s="9">
        <v>18500</v>
      </c>
    </row>
    <row r="37" spans="1:10" ht="15.75" thickBot="1" x14ac:dyDescent="0.3">
      <c r="A37" s="55" t="s">
        <v>69</v>
      </c>
      <c r="B37" s="56"/>
      <c r="C37" s="57" t="s">
        <v>16</v>
      </c>
      <c r="D37" s="57">
        <f t="shared" ref="D37:J37" si="8">SUM(D33:D36)</f>
        <v>141368</v>
      </c>
      <c r="E37" s="57">
        <f t="shared" si="8"/>
        <v>141429</v>
      </c>
      <c r="F37" s="57">
        <f t="shared" si="8"/>
        <v>138623</v>
      </c>
      <c r="G37" s="57">
        <f t="shared" si="8"/>
        <v>144138</v>
      </c>
      <c r="H37" s="57">
        <f t="shared" si="8"/>
        <v>143900</v>
      </c>
      <c r="I37" s="57">
        <f t="shared" si="8"/>
        <v>144900</v>
      </c>
      <c r="J37" s="58">
        <f t="shared" si="8"/>
        <v>144900</v>
      </c>
    </row>
    <row r="38" spans="1:10" ht="15.75" thickBot="1" x14ac:dyDescent="0.3">
      <c r="A38" s="31" t="s">
        <v>74</v>
      </c>
      <c r="B38" s="32" t="s">
        <v>41</v>
      </c>
      <c r="C38" s="38" t="s">
        <v>75</v>
      </c>
      <c r="D38" s="33">
        <v>5980</v>
      </c>
      <c r="E38" s="33">
        <v>8127</v>
      </c>
      <c r="F38" s="38">
        <v>7000</v>
      </c>
      <c r="G38" s="38">
        <v>7000</v>
      </c>
      <c r="H38" s="33">
        <v>7000</v>
      </c>
      <c r="I38" s="33">
        <v>7000</v>
      </c>
      <c r="J38" s="34">
        <v>7000</v>
      </c>
    </row>
    <row r="39" spans="1:10" ht="15.75" thickBot="1" x14ac:dyDescent="0.3">
      <c r="A39" s="55" t="s">
        <v>74</v>
      </c>
      <c r="B39" s="56"/>
      <c r="C39" s="57" t="s">
        <v>16</v>
      </c>
      <c r="D39" s="57">
        <f t="shared" ref="D39:J39" si="9">SUM(D38)</f>
        <v>5980</v>
      </c>
      <c r="E39" s="57">
        <f t="shared" si="9"/>
        <v>8127</v>
      </c>
      <c r="F39" s="57">
        <f t="shared" si="9"/>
        <v>7000</v>
      </c>
      <c r="G39" s="57">
        <f t="shared" si="9"/>
        <v>7000</v>
      </c>
      <c r="H39" s="57">
        <f t="shared" si="9"/>
        <v>7000</v>
      </c>
      <c r="I39" s="57">
        <f t="shared" si="9"/>
        <v>7000</v>
      </c>
      <c r="J39" s="58">
        <f t="shared" si="9"/>
        <v>7000</v>
      </c>
    </row>
    <row r="40" spans="1:10" x14ac:dyDescent="0.25">
      <c r="A40" s="39">
        <v>11</v>
      </c>
      <c r="B40" s="28" t="s">
        <v>41</v>
      </c>
      <c r="C40" s="36" t="s">
        <v>76</v>
      </c>
      <c r="D40" s="11">
        <v>4953</v>
      </c>
      <c r="E40" s="11">
        <v>5989</v>
      </c>
      <c r="F40" s="36">
        <v>12580</v>
      </c>
      <c r="G40" s="36">
        <v>12580</v>
      </c>
      <c r="H40" s="11">
        <v>12580</v>
      </c>
      <c r="I40" s="11">
        <v>12580</v>
      </c>
      <c r="J40" s="12">
        <v>12580</v>
      </c>
    </row>
    <row r="41" spans="1:10" x14ac:dyDescent="0.25">
      <c r="A41" s="24">
        <v>11</v>
      </c>
      <c r="B41" s="21" t="s">
        <v>43</v>
      </c>
      <c r="C41" s="22" t="s">
        <v>77</v>
      </c>
      <c r="D41" s="1">
        <v>570</v>
      </c>
      <c r="E41" s="1">
        <v>1644</v>
      </c>
      <c r="F41" s="22">
        <v>4300</v>
      </c>
      <c r="G41" s="22">
        <v>1200</v>
      </c>
      <c r="H41" s="1">
        <v>1500</v>
      </c>
      <c r="I41" s="1">
        <v>1500</v>
      </c>
      <c r="J41" s="3">
        <v>1500</v>
      </c>
    </row>
    <row r="42" spans="1:10" ht="15.75" thickBot="1" x14ac:dyDescent="0.3">
      <c r="A42" s="40">
        <v>11</v>
      </c>
      <c r="B42" s="30" t="s">
        <v>45</v>
      </c>
      <c r="C42" s="35" t="s">
        <v>78</v>
      </c>
      <c r="D42" s="8">
        <v>16060</v>
      </c>
      <c r="E42" s="8">
        <v>31078</v>
      </c>
      <c r="F42" s="35">
        <v>20500</v>
      </c>
      <c r="G42" s="35">
        <v>25000</v>
      </c>
      <c r="H42" s="8">
        <v>0</v>
      </c>
      <c r="I42" s="8">
        <v>0</v>
      </c>
      <c r="J42" s="9">
        <v>0</v>
      </c>
    </row>
    <row r="43" spans="1:10" ht="15.75" thickBot="1" x14ac:dyDescent="0.3">
      <c r="A43" s="60">
        <v>11</v>
      </c>
      <c r="B43" s="57"/>
      <c r="C43" s="57" t="s">
        <v>16</v>
      </c>
      <c r="D43" s="57">
        <f t="shared" ref="D43:J43" si="10">SUM(D40:D42)</f>
        <v>21583</v>
      </c>
      <c r="E43" s="57">
        <f t="shared" si="10"/>
        <v>38711</v>
      </c>
      <c r="F43" s="57">
        <f t="shared" si="10"/>
        <v>37380</v>
      </c>
      <c r="G43" s="57">
        <f t="shared" si="10"/>
        <v>38780</v>
      </c>
      <c r="H43" s="57">
        <f t="shared" si="10"/>
        <v>14080</v>
      </c>
      <c r="I43" s="57">
        <f t="shared" si="10"/>
        <v>14080</v>
      </c>
      <c r="J43" s="58">
        <f t="shared" si="10"/>
        <v>14080</v>
      </c>
    </row>
    <row r="44" spans="1:10" ht="15.75" thickBot="1" x14ac:dyDescent="0.3">
      <c r="A44" s="41">
        <v>12</v>
      </c>
      <c r="B44" s="32" t="s">
        <v>41</v>
      </c>
      <c r="C44" s="38" t="s">
        <v>79</v>
      </c>
      <c r="D44" s="33">
        <v>112025</v>
      </c>
      <c r="E44" s="33">
        <v>109441</v>
      </c>
      <c r="F44" s="38">
        <v>132459</v>
      </c>
      <c r="G44" s="38">
        <v>130687</v>
      </c>
      <c r="H44" s="33">
        <v>107400</v>
      </c>
      <c r="I44" s="33">
        <v>152196</v>
      </c>
      <c r="J44" s="34">
        <v>148460</v>
      </c>
    </row>
    <row r="45" spans="1:10" ht="15.75" thickBot="1" x14ac:dyDescent="0.3">
      <c r="A45" s="60">
        <v>12</v>
      </c>
      <c r="B45" s="57"/>
      <c r="C45" s="57" t="s">
        <v>16</v>
      </c>
      <c r="D45" s="57">
        <f t="shared" ref="D45:J45" si="11">SUM(D44)</f>
        <v>112025</v>
      </c>
      <c r="E45" s="57">
        <f t="shared" si="11"/>
        <v>109441</v>
      </c>
      <c r="F45" s="57">
        <f t="shared" si="11"/>
        <v>132459</v>
      </c>
      <c r="G45" s="57">
        <f t="shared" si="11"/>
        <v>130687</v>
      </c>
      <c r="H45" s="57">
        <f t="shared" si="11"/>
        <v>107400</v>
      </c>
      <c r="I45" s="57">
        <f t="shared" si="11"/>
        <v>152196</v>
      </c>
      <c r="J45" s="58">
        <f t="shared" si="11"/>
        <v>148460</v>
      </c>
    </row>
    <row r="46" spans="1:10" x14ac:dyDescent="0.25">
      <c r="A46" s="42">
        <v>13</v>
      </c>
      <c r="B46" s="28" t="s">
        <v>41</v>
      </c>
      <c r="C46" s="36" t="s">
        <v>80</v>
      </c>
      <c r="D46" s="11">
        <v>8015</v>
      </c>
      <c r="E46" s="11">
        <v>23678</v>
      </c>
      <c r="F46" s="36">
        <v>125</v>
      </c>
      <c r="G46" s="36">
        <v>5698</v>
      </c>
      <c r="H46" s="11">
        <v>5000</v>
      </c>
      <c r="I46" s="11">
        <v>5000</v>
      </c>
      <c r="J46" s="12">
        <v>5000</v>
      </c>
    </row>
    <row r="47" spans="1:10" x14ac:dyDescent="0.25">
      <c r="A47" s="43">
        <v>13</v>
      </c>
      <c r="B47" s="30" t="s">
        <v>43</v>
      </c>
      <c r="C47" s="35" t="s">
        <v>81</v>
      </c>
      <c r="D47" s="8">
        <v>0</v>
      </c>
      <c r="E47" s="8">
        <v>53</v>
      </c>
      <c r="F47" s="35">
        <v>2097</v>
      </c>
      <c r="G47" s="35">
        <v>5000</v>
      </c>
      <c r="H47" s="8">
        <v>2000</v>
      </c>
      <c r="I47" s="8">
        <v>2000</v>
      </c>
      <c r="J47" s="9">
        <v>2000</v>
      </c>
    </row>
    <row r="48" spans="1:10" ht="15.75" thickBot="1" x14ac:dyDescent="0.3">
      <c r="A48" s="41">
        <v>13</v>
      </c>
      <c r="B48" s="32" t="s">
        <v>45</v>
      </c>
      <c r="C48" s="38" t="s">
        <v>114</v>
      </c>
      <c r="D48" s="33">
        <v>0</v>
      </c>
      <c r="E48" s="33">
        <v>0</v>
      </c>
      <c r="F48" s="38">
        <v>0</v>
      </c>
      <c r="G48" s="38">
        <v>0</v>
      </c>
      <c r="H48" s="33">
        <v>0</v>
      </c>
      <c r="I48" s="33">
        <v>2000</v>
      </c>
      <c r="J48" s="34">
        <v>2000</v>
      </c>
    </row>
    <row r="49" spans="1:10" ht="15.75" thickBot="1" x14ac:dyDescent="0.3">
      <c r="A49" s="60">
        <v>13</v>
      </c>
      <c r="B49" s="57"/>
      <c r="C49" s="57" t="s">
        <v>16</v>
      </c>
      <c r="D49" s="57">
        <f t="shared" ref="D49:J49" si="12">SUM(D46:D48)</f>
        <v>8015</v>
      </c>
      <c r="E49" s="57">
        <f t="shared" si="12"/>
        <v>23731</v>
      </c>
      <c r="F49" s="57">
        <f t="shared" si="12"/>
        <v>2222</v>
      </c>
      <c r="G49" s="57">
        <f t="shared" si="12"/>
        <v>10698</v>
      </c>
      <c r="H49" s="57">
        <f t="shared" si="12"/>
        <v>7000</v>
      </c>
      <c r="I49" s="57">
        <f t="shared" si="12"/>
        <v>9000</v>
      </c>
      <c r="J49" s="58">
        <f t="shared" si="12"/>
        <v>9000</v>
      </c>
    </row>
    <row r="50" spans="1:10" ht="15.75" thickBot="1" x14ac:dyDescent="0.3">
      <c r="A50" s="44"/>
      <c r="B50" s="45"/>
      <c r="C50" s="46" t="s">
        <v>82</v>
      </c>
      <c r="D50" s="45">
        <f t="shared" ref="D50:J50" si="13">SUM(D49,D45,D43,D39,D37,D32,D28,D26,D23,D21,D16,D14,D11)</f>
        <v>326322</v>
      </c>
      <c r="E50" s="45">
        <f t="shared" si="13"/>
        <v>354205</v>
      </c>
      <c r="F50" s="45">
        <f t="shared" si="13"/>
        <v>350797</v>
      </c>
      <c r="G50" s="45">
        <f t="shared" si="13"/>
        <v>365979</v>
      </c>
      <c r="H50" s="45">
        <f t="shared" si="13"/>
        <v>314192</v>
      </c>
      <c r="I50" s="45">
        <f t="shared" si="13"/>
        <v>361988</v>
      </c>
      <c r="J50" s="47">
        <f t="shared" si="13"/>
        <v>358252</v>
      </c>
    </row>
    <row r="51" spans="1:10" ht="15.75" thickBot="1" x14ac:dyDescent="0.3">
      <c r="A51" s="14"/>
      <c r="B51" s="15"/>
      <c r="C51" s="16" t="s">
        <v>83</v>
      </c>
      <c r="D51" s="15"/>
      <c r="E51" s="15"/>
      <c r="F51" s="15"/>
      <c r="G51" s="15"/>
      <c r="H51" s="15"/>
      <c r="I51" s="15"/>
      <c r="J51" s="17"/>
    </row>
    <row r="52" spans="1:10" x14ac:dyDescent="0.25">
      <c r="A52" s="27" t="s">
        <v>47</v>
      </c>
      <c r="B52" s="28" t="s">
        <v>47</v>
      </c>
      <c r="C52" s="11" t="s">
        <v>57</v>
      </c>
      <c r="D52" s="11">
        <v>900</v>
      </c>
      <c r="E52" s="11">
        <v>0</v>
      </c>
      <c r="F52" s="11">
        <v>0</v>
      </c>
      <c r="G52" s="11">
        <v>4000</v>
      </c>
      <c r="H52" s="11">
        <v>120000</v>
      </c>
      <c r="I52" s="11">
        <v>0</v>
      </c>
      <c r="J52" s="12">
        <v>0</v>
      </c>
    </row>
    <row r="53" spans="1:10" x14ac:dyDescent="0.25">
      <c r="A53" s="23" t="s">
        <v>63</v>
      </c>
      <c r="B53" s="21" t="s">
        <v>41</v>
      </c>
      <c r="C53" s="1" t="s">
        <v>64</v>
      </c>
      <c r="D53" s="1">
        <v>0</v>
      </c>
      <c r="E53" s="1">
        <v>80841</v>
      </c>
      <c r="F53" s="1">
        <v>80000</v>
      </c>
      <c r="G53" s="1">
        <v>143584</v>
      </c>
      <c r="H53" s="1">
        <v>40000</v>
      </c>
      <c r="I53" s="1">
        <v>5000</v>
      </c>
      <c r="J53" s="3">
        <v>5000</v>
      </c>
    </row>
    <row r="54" spans="1:10" x14ac:dyDescent="0.25">
      <c r="A54" s="23" t="s">
        <v>88</v>
      </c>
      <c r="B54" s="21" t="s">
        <v>41</v>
      </c>
      <c r="C54" s="1" t="s">
        <v>76</v>
      </c>
      <c r="D54" s="1">
        <v>0</v>
      </c>
      <c r="E54" s="1">
        <v>5000</v>
      </c>
      <c r="F54" s="1">
        <v>0</v>
      </c>
      <c r="G54" s="1">
        <v>0</v>
      </c>
      <c r="H54" s="1">
        <v>0</v>
      </c>
      <c r="I54" s="1">
        <v>0</v>
      </c>
      <c r="J54" s="3">
        <v>0</v>
      </c>
    </row>
    <row r="55" spans="1:10" ht="15.75" thickBot="1" x14ac:dyDescent="0.3">
      <c r="A55" s="29" t="s">
        <v>84</v>
      </c>
      <c r="B55" s="30" t="s">
        <v>41</v>
      </c>
      <c r="C55" s="8" t="s">
        <v>79</v>
      </c>
      <c r="D55" s="8">
        <v>233890</v>
      </c>
      <c r="E55" s="8">
        <v>17936</v>
      </c>
      <c r="F55" s="8">
        <v>13230</v>
      </c>
      <c r="G55" s="8">
        <v>0</v>
      </c>
      <c r="H55" s="8">
        <v>10000</v>
      </c>
      <c r="I55" s="8">
        <v>14000</v>
      </c>
      <c r="J55" s="9">
        <v>14000</v>
      </c>
    </row>
    <row r="56" spans="1:10" x14ac:dyDescent="0.25">
      <c r="A56" s="103" t="s">
        <v>85</v>
      </c>
      <c r="B56" s="104" t="s">
        <v>41</v>
      </c>
      <c r="C56" s="106" t="s">
        <v>80</v>
      </c>
      <c r="D56" s="106">
        <v>10301</v>
      </c>
      <c r="E56" s="106">
        <v>1578</v>
      </c>
      <c r="F56" s="106">
        <v>0</v>
      </c>
      <c r="G56" s="106">
        <v>0</v>
      </c>
      <c r="H56" s="106">
        <v>0</v>
      </c>
      <c r="I56" s="106">
        <v>0</v>
      </c>
      <c r="J56" s="107">
        <v>0</v>
      </c>
    </row>
    <row r="57" spans="1:10" x14ac:dyDescent="0.25">
      <c r="A57" s="23" t="s">
        <v>85</v>
      </c>
      <c r="B57" s="21" t="s">
        <v>43</v>
      </c>
      <c r="C57" s="1" t="s">
        <v>81</v>
      </c>
      <c r="D57" s="1">
        <v>0</v>
      </c>
      <c r="E57" s="1">
        <v>17668</v>
      </c>
      <c r="F57" s="1">
        <v>0</v>
      </c>
      <c r="G57" s="1">
        <v>232260</v>
      </c>
      <c r="H57" s="1">
        <v>0</v>
      </c>
      <c r="I57" s="1">
        <v>0</v>
      </c>
      <c r="J57" s="3">
        <v>0</v>
      </c>
    </row>
    <row r="58" spans="1:10" ht="15.75" thickBot="1" x14ac:dyDescent="0.3">
      <c r="A58" s="25" t="s">
        <v>85</v>
      </c>
      <c r="B58" s="26" t="s">
        <v>45</v>
      </c>
      <c r="C58" s="5" t="s">
        <v>114</v>
      </c>
      <c r="D58" s="5">
        <v>0</v>
      </c>
      <c r="E58" s="5">
        <v>0</v>
      </c>
      <c r="F58" s="5">
        <v>0</v>
      </c>
      <c r="G58" s="5">
        <v>0</v>
      </c>
      <c r="H58" s="5">
        <v>440000</v>
      </c>
      <c r="I58" s="5">
        <v>0</v>
      </c>
      <c r="J58" s="6">
        <v>0</v>
      </c>
    </row>
    <row r="59" spans="1:10" ht="15.75" thickBot="1" x14ac:dyDescent="0.3">
      <c r="A59" s="109" t="s">
        <v>85</v>
      </c>
      <c r="B59" s="110"/>
      <c r="C59" s="111" t="s">
        <v>16</v>
      </c>
      <c r="D59" s="33">
        <f t="shared" ref="D59:J59" si="14">SUM(D56:D58)</f>
        <v>10301</v>
      </c>
      <c r="E59" s="33">
        <f t="shared" si="14"/>
        <v>19246</v>
      </c>
      <c r="F59" s="33">
        <f t="shared" si="14"/>
        <v>0</v>
      </c>
      <c r="G59" s="33">
        <f t="shared" si="14"/>
        <v>232260</v>
      </c>
      <c r="H59" s="33">
        <f t="shared" si="14"/>
        <v>440000</v>
      </c>
      <c r="I59" s="33">
        <f t="shared" si="14"/>
        <v>0</v>
      </c>
      <c r="J59" s="33">
        <f t="shared" si="14"/>
        <v>0</v>
      </c>
    </row>
    <row r="60" spans="1:10" ht="15.75" thickBot="1" x14ac:dyDescent="0.3">
      <c r="A60" s="49"/>
      <c r="B60" s="50"/>
      <c r="C60" s="46" t="s">
        <v>86</v>
      </c>
      <c r="D60" s="45">
        <f t="shared" ref="D60:J60" si="15">SUM(D52:D58)</f>
        <v>245091</v>
      </c>
      <c r="E60" s="45">
        <f t="shared" si="15"/>
        <v>123023</v>
      </c>
      <c r="F60" s="45">
        <f t="shared" si="15"/>
        <v>93230</v>
      </c>
      <c r="G60" s="45">
        <f t="shared" si="15"/>
        <v>379844</v>
      </c>
      <c r="H60" s="45">
        <f t="shared" si="15"/>
        <v>610000</v>
      </c>
      <c r="I60" s="45">
        <f t="shared" si="15"/>
        <v>19000</v>
      </c>
      <c r="J60" s="47">
        <f t="shared" si="15"/>
        <v>19000</v>
      </c>
    </row>
    <row r="61" spans="1:10" ht="15.75" thickBot="1" x14ac:dyDescent="0.3">
      <c r="A61" s="48"/>
      <c r="B61" s="37"/>
      <c r="C61" s="13" t="s">
        <v>87</v>
      </c>
      <c r="D61" s="15"/>
      <c r="E61" s="15"/>
      <c r="F61" s="15"/>
      <c r="G61" s="15"/>
      <c r="H61" s="15"/>
      <c r="I61" s="15"/>
      <c r="J61" s="17"/>
    </row>
    <row r="62" spans="1:10" x14ac:dyDescent="0.25">
      <c r="A62" s="27" t="s">
        <v>63</v>
      </c>
      <c r="B62" s="28" t="s">
        <v>41</v>
      </c>
      <c r="C62" s="11" t="s">
        <v>64</v>
      </c>
      <c r="D62" s="11">
        <v>0</v>
      </c>
      <c r="E62" s="11">
        <v>0</v>
      </c>
      <c r="F62" s="11">
        <v>10000</v>
      </c>
      <c r="G62" s="11">
        <v>10000</v>
      </c>
      <c r="H62" s="11">
        <v>12840</v>
      </c>
      <c r="I62" s="11">
        <v>12840</v>
      </c>
      <c r="J62" s="12">
        <v>12840</v>
      </c>
    </row>
    <row r="63" spans="1:10" x14ac:dyDescent="0.25">
      <c r="A63" s="27" t="s">
        <v>88</v>
      </c>
      <c r="B63" s="28" t="s">
        <v>41</v>
      </c>
      <c r="C63" s="11" t="s">
        <v>76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2">
        <v>0</v>
      </c>
    </row>
    <row r="64" spans="1:10" x14ac:dyDescent="0.25">
      <c r="A64" s="23" t="s">
        <v>88</v>
      </c>
      <c r="B64" s="21" t="s">
        <v>45</v>
      </c>
      <c r="C64" s="1" t="s">
        <v>78</v>
      </c>
      <c r="D64" s="1">
        <v>12240</v>
      </c>
      <c r="E64" s="1">
        <v>12240</v>
      </c>
      <c r="F64" s="1">
        <v>13200</v>
      </c>
      <c r="G64" s="1">
        <v>13200</v>
      </c>
      <c r="H64" s="1">
        <v>12240</v>
      </c>
      <c r="I64" s="1">
        <v>12240</v>
      </c>
      <c r="J64" s="3">
        <v>12240</v>
      </c>
    </row>
    <row r="65" spans="1:10" ht="15.75" thickBot="1" x14ac:dyDescent="0.3">
      <c r="A65" s="29" t="s">
        <v>84</v>
      </c>
      <c r="B65" s="30" t="s">
        <v>41</v>
      </c>
      <c r="C65" s="8" t="s">
        <v>79</v>
      </c>
      <c r="D65" s="8">
        <v>190327</v>
      </c>
      <c r="E65" s="8">
        <v>33874</v>
      </c>
      <c r="F65" s="8">
        <v>3770</v>
      </c>
      <c r="G65" s="8">
        <v>3700</v>
      </c>
      <c r="H65" s="8">
        <v>0</v>
      </c>
      <c r="I65" s="8">
        <v>0</v>
      </c>
      <c r="J65" s="9">
        <v>0</v>
      </c>
    </row>
    <row r="66" spans="1:10" x14ac:dyDescent="0.25">
      <c r="A66" s="103" t="s">
        <v>85</v>
      </c>
      <c r="B66" s="104" t="s">
        <v>41</v>
      </c>
      <c r="C66" s="106" t="s">
        <v>80</v>
      </c>
      <c r="D66" s="106">
        <v>5173</v>
      </c>
      <c r="E66" s="106">
        <v>6945</v>
      </c>
      <c r="F66" s="106">
        <v>10344</v>
      </c>
      <c r="G66" s="106">
        <v>10344</v>
      </c>
      <c r="H66" s="106">
        <v>10344</v>
      </c>
      <c r="I66" s="106">
        <v>10344</v>
      </c>
      <c r="J66" s="107">
        <v>10344</v>
      </c>
    </row>
    <row r="67" spans="1:10" x14ac:dyDescent="0.25">
      <c r="A67" s="23" t="s">
        <v>85</v>
      </c>
      <c r="B67" s="21" t="s">
        <v>43</v>
      </c>
      <c r="C67" s="1" t="s">
        <v>81</v>
      </c>
      <c r="D67" s="1">
        <v>0</v>
      </c>
      <c r="E67" s="1">
        <v>0</v>
      </c>
      <c r="F67" s="1">
        <v>5514</v>
      </c>
      <c r="G67" s="1">
        <v>5514</v>
      </c>
      <c r="H67" s="1">
        <v>5514</v>
      </c>
      <c r="I67" s="1">
        <v>5514</v>
      </c>
      <c r="J67" s="3">
        <v>5514</v>
      </c>
    </row>
    <row r="68" spans="1:10" ht="15.75" thickBot="1" x14ac:dyDescent="0.3">
      <c r="A68" s="25" t="s">
        <v>85</v>
      </c>
      <c r="B68" s="26" t="s">
        <v>45</v>
      </c>
      <c r="C68" s="5" t="s">
        <v>114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5000</v>
      </c>
      <c r="J68" s="6">
        <v>5000</v>
      </c>
    </row>
    <row r="69" spans="1:10" ht="15.75" thickBot="1" x14ac:dyDescent="0.3">
      <c r="A69" s="109" t="s">
        <v>85</v>
      </c>
      <c r="B69" s="110"/>
      <c r="C69" s="111" t="s">
        <v>115</v>
      </c>
      <c r="D69" s="33">
        <f t="shared" ref="D69:J69" si="16">SUM(D66:D68)</f>
        <v>5173</v>
      </c>
      <c r="E69" s="33">
        <f t="shared" si="16"/>
        <v>6945</v>
      </c>
      <c r="F69" s="33">
        <f t="shared" si="16"/>
        <v>15858</v>
      </c>
      <c r="G69" s="33">
        <f t="shared" si="16"/>
        <v>15858</v>
      </c>
      <c r="H69" s="33">
        <f t="shared" si="16"/>
        <v>15858</v>
      </c>
      <c r="I69" s="33">
        <f t="shared" si="16"/>
        <v>20858</v>
      </c>
      <c r="J69" s="33">
        <f t="shared" si="16"/>
        <v>20858</v>
      </c>
    </row>
    <row r="70" spans="1:10" ht="15.75" thickBot="1" x14ac:dyDescent="0.3">
      <c r="A70" s="82"/>
      <c r="B70" s="83"/>
      <c r="C70" s="72" t="s">
        <v>89</v>
      </c>
      <c r="D70" s="84">
        <f t="shared" ref="D70:J70" si="17">SUM(D62:D68)</f>
        <v>207740</v>
      </c>
      <c r="E70" s="84">
        <f t="shared" si="17"/>
        <v>53059</v>
      </c>
      <c r="F70" s="84">
        <f t="shared" si="17"/>
        <v>42828</v>
      </c>
      <c r="G70" s="84">
        <f t="shared" si="17"/>
        <v>42758</v>
      </c>
      <c r="H70" s="84">
        <f t="shared" si="17"/>
        <v>40938</v>
      </c>
      <c r="I70" s="84">
        <f t="shared" si="17"/>
        <v>45938</v>
      </c>
      <c r="J70" s="85">
        <f t="shared" si="17"/>
        <v>45938</v>
      </c>
    </row>
    <row r="71" spans="1:10" x14ac:dyDescent="0.25">
      <c r="A71" s="92"/>
      <c r="B71" s="93"/>
      <c r="C71" s="79" t="s">
        <v>110</v>
      </c>
      <c r="D71" s="94"/>
      <c r="E71" s="94"/>
      <c r="F71" s="94"/>
      <c r="G71" s="94"/>
      <c r="H71" s="94"/>
      <c r="I71" s="94"/>
      <c r="J71" s="95"/>
    </row>
    <row r="72" spans="1:10" x14ac:dyDescent="0.25">
      <c r="A72" s="96" t="s">
        <v>47</v>
      </c>
      <c r="B72" s="89" t="s">
        <v>41</v>
      </c>
      <c r="C72" s="91" t="s">
        <v>111</v>
      </c>
      <c r="D72" s="90">
        <v>0</v>
      </c>
      <c r="E72" s="90">
        <v>29310</v>
      </c>
      <c r="F72" s="90">
        <v>0</v>
      </c>
      <c r="G72" s="90">
        <v>9000</v>
      </c>
      <c r="H72" s="90">
        <v>0</v>
      </c>
      <c r="I72" s="90">
        <v>0</v>
      </c>
      <c r="J72" s="97">
        <v>0</v>
      </c>
    </row>
    <row r="73" spans="1:10" ht="15.75" thickBot="1" x14ac:dyDescent="0.3">
      <c r="A73" s="98" t="s">
        <v>112</v>
      </c>
      <c r="B73" s="99" t="s">
        <v>41</v>
      </c>
      <c r="C73" s="102" t="s">
        <v>113</v>
      </c>
      <c r="D73" s="100">
        <v>13001</v>
      </c>
      <c r="E73" s="100">
        <v>8247</v>
      </c>
      <c r="F73" s="100">
        <v>0</v>
      </c>
      <c r="G73" s="100">
        <v>6000</v>
      </c>
      <c r="H73" s="100">
        <v>6000</v>
      </c>
      <c r="I73" s="100">
        <v>6000</v>
      </c>
      <c r="J73" s="101">
        <v>6000</v>
      </c>
    </row>
    <row r="74" spans="1:10" ht="15.75" thickBot="1" x14ac:dyDescent="0.3">
      <c r="A74" s="86"/>
      <c r="B74" s="87"/>
      <c r="C74" s="88" t="s">
        <v>106</v>
      </c>
      <c r="D74" s="75">
        <f t="shared" ref="D74:J74" si="18">SUM(D72:D73)</f>
        <v>13001</v>
      </c>
      <c r="E74" s="75">
        <f t="shared" si="18"/>
        <v>37557</v>
      </c>
      <c r="F74" s="75">
        <f t="shared" si="18"/>
        <v>0</v>
      </c>
      <c r="G74" s="75">
        <f t="shared" si="18"/>
        <v>15000</v>
      </c>
      <c r="H74" s="75">
        <f t="shared" si="18"/>
        <v>6000</v>
      </c>
      <c r="I74" s="75">
        <f t="shared" si="18"/>
        <v>6000</v>
      </c>
      <c r="J74" s="77">
        <f t="shared" si="18"/>
        <v>6000</v>
      </c>
    </row>
    <row r="75" spans="1:10" ht="15.75" thickBot="1" x14ac:dyDescent="0.3">
      <c r="A75" s="51"/>
      <c r="B75" s="52"/>
      <c r="C75" s="53" t="s">
        <v>90</v>
      </c>
      <c r="D75" s="54">
        <f>SUM(D74+D70+D60+D50)</f>
        <v>792154</v>
      </c>
      <c r="E75" s="54">
        <f t="shared" ref="E75:J75" si="19">SUM(E74+E70+E60+E50)</f>
        <v>567844</v>
      </c>
      <c r="F75" s="54">
        <f t="shared" si="19"/>
        <v>486855</v>
      </c>
      <c r="G75" s="54">
        <f t="shared" si="19"/>
        <v>803581</v>
      </c>
      <c r="H75" s="54">
        <f t="shared" si="19"/>
        <v>971130</v>
      </c>
      <c r="I75" s="54">
        <f t="shared" si="19"/>
        <v>432926</v>
      </c>
      <c r="J75" s="108">
        <f t="shared" si="19"/>
        <v>429190</v>
      </c>
    </row>
    <row r="76" spans="1:10" x14ac:dyDescent="0.25">
      <c r="A76" s="27"/>
      <c r="B76" s="28"/>
      <c r="C76" s="11"/>
      <c r="D76" s="11"/>
      <c r="E76" s="11"/>
      <c r="F76" s="11"/>
      <c r="G76" s="11"/>
      <c r="H76" s="11"/>
      <c r="I76" s="11"/>
      <c r="J76" s="12"/>
    </row>
    <row r="77" spans="1:10" x14ac:dyDescent="0.25">
      <c r="A77" s="23"/>
      <c r="B77" s="21"/>
      <c r="C77" s="1"/>
      <c r="D77" s="1"/>
      <c r="E77" s="1"/>
      <c r="F77" s="1"/>
      <c r="G77" s="1"/>
      <c r="H77" s="1"/>
      <c r="I77" s="1"/>
      <c r="J77" s="3"/>
    </row>
    <row r="78" spans="1:10" x14ac:dyDescent="0.25">
      <c r="A78" s="23"/>
      <c r="B78" s="21"/>
      <c r="C78" s="1"/>
      <c r="D78" s="1"/>
      <c r="E78" s="1"/>
      <c r="F78" s="1"/>
      <c r="G78" s="1"/>
      <c r="H78" s="1"/>
      <c r="I78" s="1"/>
      <c r="J78" s="3"/>
    </row>
    <row r="79" spans="1:10" ht="15.75" thickBot="1" x14ac:dyDescent="0.3">
      <c r="A79" s="25"/>
      <c r="B79" s="26"/>
      <c r="C79" s="5"/>
      <c r="D79" s="5"/>
      <c r="E79" s="5"/>
      <c r="F79" s="5"/>
      <c r="G79" s="5"/>
      <c r="H79" s="5"/>
      <c r="I79" s="5"/>
      <c r="J79" s="6"/>
    </row>
  </sheetData>
  <mergeCells count="1">
    <mergeCell ref="A1:J1"/>
  </mergeCells>
  <pageMargins left="0.7" right="0.7" top="0.75" bottom="0.75" header="0.3" footer="0.3"/>
  <pageSetup paperSize="9" orientation="landscape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Príjmy</vt:lpstr>
      <vt:lpstr>Výdavky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Sklabina</dc:creator>
  <cp:lastModifiedBy>Sklabina</cp:lastModifiedBy>
  <cp:lastPrinted>2017-11-14T12:41:30Z</cp:lastPrinted>
  <dcterms:created xsi:type="dcterms:W3CDTF">2017-11-09T11:16:21Z</dcterms:created>
  <dcterms:modified xsi:type="dcterms:W3CDTF">2017-11-20T14:29:01Z</dcterms:modified>
</cp:coreProperties>
</file>